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hindo\Dropbox\TOOLKITS FOR EFUTURESCFO\Excel Models\"/>
    </mc:Choice>
  </mc:AlternateContent>
  <xr:revisionPtr revIDLastSave="0" documentId="13_ncr:1_{28B16C88-F9ED-492F-B178-04ADF8C09005}" xr6:coauthVersionLast="47" xr6:coauthVersionMax="47" xr10:uidLastSave="{00000000-0000-0000-0000-000000000000}"/>
  <bookViews>
    <workbookView xWindow="-120" yWindow="-120" windowWidth="24240" windowHeight="13020" tabRatio="500" xr2:uid="{00000000-000D-0000-FFFF-FFFF00000000}"/>
  </bookViews>
  <sheets>
    <sheet name="📋 Instructions" sheetId="1" r:id="rId1"/>
    <sheet name="📝 Self-Assessment" sheetId="2" r:id="rId2"/>
    <sheet name="📊 Dimension Scores" sheetId="3" r:id="rId3"/>
    <sheet name="🎯 Action Plan" sheetId="4" r:id="rId4"/>
    <sheet name="📋 Board Summary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9" i="5" l="1"/>
  <c r="C16" i="5"/>
  <c r="C15" i="5"/>
  <c r="F40" i="4"/>
  <c r="F33" i="4"/>
  <c r="F26" i="4"/>
  <c r="D18" i="3"/>
  <c r="C18" i="3"/>
  <c r="D17" i="3"/>
  <c r="C17" i="3"/>
  <c r="D16" i="3"/>
  <c r="C16" i="3"/>
  <c r="D15" i="3"/>
  <c r="D14" i="3"/>
  <c r="D13" i="3"/>
  <c r="F10" i="3"/>
  <c r="G9" i="3"/>
  <c r="G40" i="4" s="1"/>
  <c r="C9" i="3"/>
  <c r="E9" i="3" s="1"/>
  <c r="D19" i="5" s="1"/>
  <c r="C8" i="3"/>
  <c r="G8" i="3" s="1"/>
  <c r="G33" i="4" s="1"/>
  <c r="C7" i="3"/>
  <c r="E7" i="3" s="1"/>
  <c r="D17" i="5" s="1"/>
  <c r="G6" i="3"/>
  <c r="G19" i="4" s="1"/>
  <c r="C6" i="3"/>
  <c r="E6" i="3" s="1"/>
  <c r="D16" i="5" s="1"/>
  <c r="C5" i="3"/>
  <c r="F12" i="4" s="1"/>
  <c r="C4" i="3"/>
  <c r="F5" i="4" s="1"/>
  <c r="D47" i="2"/>
  <c r="F45" i="2"/>
  <c r="F44" i="2"/>
  <c r="F43" i="2"/>
  <c r="F42" i="2"/>
  <c r="F41" i="2"/>
  <c r="F38" i="2"/>
  <c r="F37" i="2"/>
  <c r="F36" i="2"/>
  <c r="F35" i="2"/>
  <c r="F34" i="2"/>
  <c r="F31" i="2"/>
  <c r="F30" i="2"/>
  <c r="F29" i="2"/>
  <c r="F28" i="2"/>
  <c r="F27" i="2"/>
  <c r="F24" i="2"/>
  <c r="F23" i="2"/>
  <c r="F22" i="2"/>
  <c r="F21" i="2"/>
  <c r="F20" i="2"/>
  <c r="F17" i="2"/>
  <c r="F16" i="2"/>
  <c r="F15" i="2"/>
  <c r="F14" i="2"/>
  <c r="F13" i="2"/>
  <c r="F10" i="2"/>
  <c r="F9" i="2"/>
  <c r="F8" i="2"/>
  <c r="F7" i="2"/>
  <c r="F6" i="2"/>
  <c r="C10" i="3" l="1"/>
  <c r="G4" i="3"/>
  <c r="G5" i="4" s="1"/>
  <c r="G7" i="3"/>
  <c r="G26" i="4" s="1"/>
  <c r="C17" i="5"/>
  <c r="D5" i="3"/>
  <c r="D8" i="3"/>
  <c r="C13" i="3"/>
  <c r="C18" i="5"/>
  <c r="E5" i="3"/>
  <c r="D15" i="5" s="1"/>
  <c r="E8" i="3"/>
  <c r="D18" i="5" s="1"/>
  <c r="G5" i="3"/>
  <c r="G12" i="4" s="1"/>
  <c r="C14" i="3"/>
  <c r="D6" i="3"/>
  <c r="D9" i="3"/>
  <c r="C15" i="3"/>
  <c r="F19" i="4"/>
  <c r="C14" i="5"/>
  <c r="D4" i="3"/>
  <c r="D7" i="3"/>
  <c r="E4" i="3"/>
  <c r="D14" i="5" s="1"/>
  <c r="D10" i="3" l="1"/>
  <c r="C8" i="5" s="1"/>
  <c r="C7" i="5"/>
  <c r="G10" i="3"/>
  <c r="C10" i="5" s="1"/>
  <c r="E10" i="3"/>
  <c r="C9" i="5" s="1"/>
</calcChain>
</file>

<file path=xl/sharedStrings.xml><?xml version="1.0" encoding="utf-8"?>
<sst xmlns="http://schemas.openxmlformats.org/spreadsheetml/2006/main" count="407" uniqueCount="243">
  <si>
    <t>EfuturesCFO Inc.
Revenue System Diagnostic Scorecard</t>
  </si>
  <si>
    <t>30-Question Self-Assessment  |  6 Revenue Dimensions  |  Dynamic Scoring &amp; Action Plan</t>
  </si>
  <si>
    <t>HOW TO USE THIS SCORECARD</t>
  </si>
  <si>
    <t>Step 1</t>
  </si>
  <si>
    <t>Navigate to the '📝 Self-Assessment' tab. For each of the 30 questions, enter a score from 1 to 5 in the yellow Score column. Read the scoring guide before you begin.</t>
  </si>
  <si>
    <t>Step 2</t>
  </si>
  <si>
    <t>Scores auto-aggregate by dimension. Review the '📊 Dimension Scores' tab for your radar chart and dimension-by-dimension breakdown with maturity ratings.</t>
  </si>
  <si>
    <t>Step 3</t>
  </si>
  <si>
    <t>The '🎯 Action Plan' tab auto-generates a prioritized list of actions sorted by gap severity — covering 30-day quick wins, 60-day initiatives, and 90-day strategic moves.</t>
  </si>
  <si>
    <t>Step 4</t>
  </si>
  <si>
    <t>Share the '📋 Board Summary' tab with your leadership team. It shows overall maturity score, top 3 gaps, and recommended ownership for each priority action.</t>
  </si>
  <si>
    <t>Step 5</t>
  </si>
  <si>
    <t>Re-run this assessment quarterly. Track your scores over time to measure progress and ensure your revenue operating model is continuously improving.</t>
  </si>
  <si>
    <t>SCORING GUIDE</t>
  </si>
  <si>
    <t>5 — Excellent</t>
  </si>
  <si>
    <t>World-class. Fully systematized, measured, and continuously improved.</t>
  </si>
  <si>
    <t>4 — Good</t>
  </si>
  <si>
    <t>Strong capability. Documented, largely consistent, minor gaps remain.</t>
  </si>
  <si>
    <t>3 — Developing</t>
  </si>
  <si>
    <t>Partially in place. Exists but inconsistently applied or unmeasured.</t>
  </si>
  <si>
    <t>2 — Early Stage</t>
  </si>
  <si>
    <t>Rudimentary. Ad hoc effort with no systematic approach.</t>
  </si>
  <si>
    <t>1 — Critical Gap</t>
  </si>
  <si>
    <t>Absent or broken. Immediate attention required.</t>
  </si>
  <si>
    <t>© 2025 EfuturesCFO Inc. — For internal leadership use. Not for external distribution.</t>
  </si>
  <si>
    <t>📝  Revenue System Diagnostic — Self-Assessment (30 Questions)</t>
  </si>
  <si>
    <t>#</t>
  </si>
  <si>
    <t>QUESTION</t>
  </si>
  <si>
    <t>SCORE
(1-5)</t>
  </si>
  <si>
    <t>DIMENSION</t>
  </si>
  <si>
    <t>MATURITY LEVEL</t>
  </si>
  <si>
    <t>NOTES / EVIDENCE</t>
  </si>
  <si>
    <t xml:space="preserve">  SCORING:  1 = Critical Gap   |   2 = Early Stage   |   3 = Developing   |   4 = Good   |   5 = Excellent   |   Enter your score in the yellow column</t>
  </si>
  <si>
    <t xml:space="preserve">  DIMENSION: DATA INTEGRITY</t>
  </si>
  <si>
    <t>Q1</t>
  </si>
  <si>
    <t>Our CRM, ERP, and billing systems share a single source of truth with no manual reconciliation required.</t>
  </si>
  <si>
    <t>Data Integrity</t>
  </si>
  <si>
    <t>Q2</t>
  </si>
  <si>
    <t>Revenue data is auditable end-to-end from lead source to cash collected with full lineage.</t>
  </si>
  <si>
    <t>Q3</t>
  </si>
  <si>
    <t>Data quality issues are caught automatically before they reach financial reporting.</t>
  </si>
  <si>
    <t>Q4</t>
  </si>
  <si>
    <t>We have defined data governance policies with clear ownership for each revenue data domain.</t>
  </si>
  <si>
    <t>Q5</t>
  </si>
  <si>
    <t>Our revenue recognition rules are consistently applied and automatically enforced in our systems.</t>
  </si>
  <si>
    <t xml:space="preserve">  DIMENSION: HANDOFF EFFICIENCY</t>
  </si>
  <si>
    <t>Q6</t>
  </si>
  <si>
    <t>Marketing-to-Sales handoffs follow a documented SLA with defined MQL criteria accepted by both teams.</t>
  </si>
  <si>
    <t>Handoff Efficiency</t>
  </si>
  <si>
    <t>Q7</t>
  </si>
  <si>
    <t>Sales-to-CS handoffs include a structured playbook ensuring zero information loss at contract close.</t>
  </si>
  <si>
    <t>Q8</t>
  </si>
  <si>
    <t>Deals move through pipeline stages with minimal manual intervention or re-entry of data.</t>
  </si>
  <si>
    <t>Q9</t>
  </si>
  <si>
    <t>Handoff bottlenecks are measured and reviewed in a regular cadence with clear owners.</t>
  </si>
  <si>
    <t>Q10</t>
  </si>
  <si>
    <t>We track and report time-in-stage metrics and act on deals that exceed threshold.</t>
  </si>
  <si>
    <t xml:space="preserve">  DIMENSION: FEEDBACK LOOP VISIBILITY</t>
  </si>
  <si>
    <t>Q11</t>
  </si>
  <si>
    <t>Win/loss data flows back into marketing and product within two weeks of deal close.</t>
  </si>
  <si>
    <t>Feedback Loop Visibility</t>
  </si>
  <si>
    <t>Q12</t>
  </si>
  <si>
    <t>Customer health scores are visible to Sales, CS, and Finance in a shared dashboard.</t>
  </si>
  <si>
    <t>Q13</t>
  </si>
  <si>
    <t>Churn signals trigger automatic alerts to the relevant team before the customer reaches risk.</t>
  </si>
  <si>
    <t>Q14</t>
  </si>
  <si>
    <t>We conduct structured post-mortems on lost deals and share learnings company-wide.</t>
  </si>
  <si>
    <t>Q15</t>
  </si>
  <si>
    <t>Expansion signals from product usage data surface automatically to CS and Sales.</t>
  </si>
  <si>
    <t xml:space="preserve">  DIMENSION: CONSTRAINT IDENTIFICATION</t>
  </si>
  <si>
    <t>Q16</t>
  </si>
  <si>
    <t>We have identified the single biggest constraint limiting revenue growth at this moment.</t>
  </si>
  <si>
    <t>Constraint Identification</t>
  </si>
  <si>
    <t>Q17</t>
  </si>
  <si>
    <t>Our leadership team agrees on what the binding constraint in the revenue system is.</t>
  </si>
  <si>
    <t>Q18</t>
  </si>
  <si>
    <t>We actively protect the constraint (e.g., Sales capacity) from being starved by upstream bottlenecks.</t>
  </si>
  <si>
    <t>Q19</t>
  </si>
  <si>
    <t>We subordinate non-constraint functions to ensure maximum throughput at the constraint.</t>
  </si>
  <si>
    <t>Q20</t>
  </si>
  <si>
    <t>We review constraint status quarterly and update our operating model when the constraint shifts.</t>
  </si>
  <si>
    <t xml:space="preserve">  DIMENSION: FORECAST ACCURACY</t>
  </si>
  <si>
    <t>Q21</t>
  </si>
  <si>
    <t>Our 90-day revenue forecast is accurate within plus or minus 10% on a consistent basis.</t>
  </si>
  <si>
    <t>Forecast Accuracy</t>
  </si>
  <si>
    <t>Q22</t>
  </si>
  <si>
    <t>Pipeline-to-revenue conversion rates are tracked by stage, segment, and rep cohort.</t>
  </si>
  <si>
    <t>Q23</t>
  </si>
  <si>
    <t>We use a bottoms-up AND tops-down forecast and reconcile the two before board reporting.</t>
  </si>
  <si>
    <t>Q24</t>
  </si>
  <si>
    <t>Forecast variances are analyzed and root-caused within 30 days of period close.</t>
  </si>
  <si>
    <t>Q25</t>
  </si>
  <si>
    <t>Our sales team forecasts with discipline — sandbagging and hockey-stick patterns are flagged early.</t>
  </si>
  <si>
    <t xml:space="preserve">  DIMENSION: TEAM ALIGNMENT</t>
  </si>
  <si>
    <t>Q26</t>
  </si>
  <si>
    <t>Marketing, Sales, CS, and Finance operate from a single shared revenue target with no version conflicts.</t>
  </si>
  <si>
    <t>Team Alignment</t>
  </si>
  <si>
    <t>Q27</t>
  </si>
  <si>
    <t>Compensation plans across Marketing, Sales, and CS are aligned to the same revenue and retention outcomes.</t>
  </si>
  <si>
    <t>Q28</t>
  </si>
  <si>
    <t>Our executive team reviews a unified revenue operating dashboard weekly.</t>
  </si>
  <si>
    <t>Q29</t>
  </si>
  <si>
    <t>Cross-functional revenue reviews happen monthly with clear accountability and follow-through.</t>
  </si>
  <si>
    <t>Q30</t>
  </si>
  <si>
    <t>We have a documented Revenue Operating Model that all leaders understand and can articulate.</t>
  </si>
  <si>
    <t>OVERALL TOTAL SCORE (out of 150)</t>
  </si>
  <si>
    <t>📊  Dimension Score Summary &amp; Radar Analysis — EfuturesCFO Inc.</t>
  </si>
  <si>
    <t>RAW SCORE
(out of 25)</t>
  </si>
  <si>
    <t>% SCORE</t>
  </si>
  <si>
    <t>MATURITY
RATING</t>
  </si>
  <si>
    <t>BENCHMARK
(industry avg)</t>
  </si>
  <si>
    <t>GAP vs.
BENCHMARK</t>
  </si>
  <si>
    <t>TOTAL / OVERALL</t>
  </si>
  <si>
    <t>Dimension</t>
  </si>
  <si>
    <t>Your Score</t>
  </si>
  <si>
    <t>Benchmark</t>
  </si>
  <si>
    <t>🎯  Prioritized Action Plan — Auto-Generated from Your Scores</t>
  </si>
  <si>
    <t xml:space="preserve">  ℹ  Actions are ordered by your gap vs. benchmark. Dimensions with the largest negative gap appear first. Update scores in 📝 Self-Assessment — this plan refreshes automatically.</t>
  </si>
  <si>
    <t>RECOMMENDED ACTION</t>
  </si>
  <si>
    <t>HORIZON</t>
  </si>
  <si>
    <t>PRIORITY</t>
  </si>
  <si>
    <t>SUGGESTED OWNER</t>
  </si>
  <si>
    <t>EFFORT</t>
  </si>
  <si>
    <t>EXPECTED IMPACT</t>
  </si>
  <si>
    <t xml:space="preserve">  DATA INTEGRITY</t>
  </si>
  <si>
    <t>Audit and map all revenue data flows across CRM, ERP, and billing. Document every manual reconciliation step and assign an owner to eliminate it.</t>
  </si>
  <si>
    <t>30 days</t>
  </si>
  <si>
    <t>🔴 High</t>
  </si>
  <si>
    <t>CFO / RevOps</t>
  </si>
  <si>
    <t>Medium</t>
  </si>
  <si>
    <t>High — eliminates reporting errors at source</t>
  </si>
  <si>
    <t>Implement automated data quality rules (duplicate detection, field validation) in your CRM before leads advance to Sales.</t>
  </si>
  <si>
    <t>RevOps / IT</t>
  </si>
  <si>
    <t>Low</t>
  </si>
  <si>
    <t>High — prevents bad data from polluting pipeline</t>
  </si>
  <si>
    <t>Define and document a Revenue Data Governance Policy. Assign a data steward for each domain (marketing, sales, finance).</t>
  </si>
  <si>
    <t>60 days</t>
  </si>
  <si>
    <t>🟡 Medium</t>
  </si>
  <si>
    <t>CFO / RevOps Lead</t>
  </si>
  <si>
    <t>High — creates accountability for data quality</t>
  </si>
  <si>
    <t>Build end-to-end revenue audit trail from lead source to cash. Validate in your BI tool that every transaction is traceable.</t>
  </si>
  <si>
    <t>Finance / IT</t>
  </si>
  <si>
    <t>High</t>
  </si>
  <si>
    <t>High — essential for audit readiness and SOX</t>
  </si>
  <si>
    <t>Automate revenue recognition rule enforcement in your billing system. Remove manual journal entries from the close process.</t>
  </si>
  <si>
    <t>90 days</t>
  </si>
  <si>
    <t>CFO / Controller</t>
  </si>
  <si>
    <t>Very High — reduces close time and restatement risk</t>
  </si>
  <si>
    <t xml:space="preserve">  HANDOFF EFFICIENCY</t>
  </si>
  <si>
    <t>Define and document MQL criteria jointly with Marketing and Sales. Publish a shared SLA for response time and acceptance rate.</t>
  </si>
  <si>
    <t>CRO / CMO</t>
  </si>
  <si>
    <t>High — reduces lead waste and finger-pointing</t>
  </si>
  <si>
    <t>Build a Sales-to-CS handoff playbook. Require a structured handoff form for every new close above your ACV threshold.</t>
  </si>
  <si>
    <t>CRO / VP CS</t>
  </si>
  <si>
    <t>High — improves onboarding and NRR</t>
  </si>
  <si>
    <t>Instrument time-in-stage metrics in your CRM. Set alerts for deals exceeding stage thresholds. Review in weekly pipeline call.</t>
  </si>
  <si>
    <t>RevOps</t>
  </si>
  <si>
    <t>High — exposes hidden pipeline risk</t>
  </si>
  <si>
    <t>Eliminate manual data re-entry between systems. Implement Zapier / native integrations or middleware for all key handoff data.</t>
  </si>
  <si>
    <t>Medium — reduces error rate and rep admin time</t>
  </si>
  <si>
    <t>Run a quarterly Handoff Quality Review. Score handoffs by outcome (onboarding time, churn rate) and feed back to senders.</t>
  </si>
  <si>
    <t>🟢 Strategic</t>
  </si>
  <si>
    <t>Medium — closes feedback loop on handoff quality</t>
  </si>
  <si>
    <t xml:space="preserve">  FEEDBACK LOOP VISIBILITY</t>
  </si>
  <si>
    <t>Implement a structured win/loss debrief process. Capture loss reason codes in CRM within 5 days of deal close. Share report monthly.</t>
  </si>
  <si>
    <t>CRO / Sales Ops</t>
  </si>
  <si>
    <t>High — surfaces competitive and product gaps</t>
  </si>
  <si>
    <t>Build a shared Customer Health Dashboard visible to Sales, CS, and Finance. Define your health score methodology first.</t>
  </si>
  <si>
    <t>VP CS / RevOps</t>
  </si>
  <si>
    <t>Very High — enables proactive churn intervention</t>
  </si>
  <si>
    <t>Configure churn risk alerts in your CS platform. Define triggers (usage drop, support spike, NPS dip) and assign automatic owner.</t>
  </si>
  <si>
    <t>High — catches at-risk accounts 60-90 days earlier</t>
  </si>
  <si>
    <t>Connect product usage data to your CRM. Surface expansion signals (feature adoption, seat growth) to CS and Sales automatically.</t>
  </si>
  <si>
    <t>Product / RevOps</t>
  </si>
  <si>
    <t>High — unlocks expansion revenue from existing base</t>
  </si>
  <si>
    <t>Establish a monthly Loss Review cadence. CRO presents top 5 loss themes to leadership with root cause and corrective action.</t>
  </si>
  <si>
    <t>CRO</t>
  </si>
  <si>
    <t>Medium — drives rapid competitive learning</t>
  </si>
  <si>
    <t xml:space="preserve">  CONSTRAINT IDENTIFICATION</t>
  </si>
  <si>
    <t>Conduct a Revenue System Constraint Workshop with your leadership team. Use Theory of Constraints methodology to identify the #1 bottleneck.</t>
  </si>
  <si>
    <t>CEO / CFO</t>
  </si>
  <si>
    <t>Very High — focuses the entire org on the right problem</t>
  </si>
  <si>
    <t>Document and communicate the current binding constraint to all revenue-facing teams. Ensure every leader can name it.</t>
  </si>
  <si>
    <t>CEO / CRO</t>
  </si>
  <si>
    <t>High — creates alignment and prevents sub-optimization</t>
  </si>
  <si>
    <t>Audit whether non-constraint functions are starving the constraint. (e.g. Is Marketing under-feeding Sales? Is CS under-staffed relative to Sales?)</t>
  </si>
  <si>
    <t>CFO / CRO</t>
  </si>
  <si>
    <t>High — immediately improves throughput at constraint</t>
  </si>
  <si>
    <t>Subordinate all planning and resource decisions to protect the constraint. Adjust OKRs and headcount plan accordingly.</t>
  </si>
  <si>
    <t>Very High — strategic reallocation of resources</t>
  </si>
  <si>
    <t>Put a quarterly Constraint Review on the executive calendar. Update the operating model when the constraint shifts.</t>
  </si>
  <si>
    <t>CEO</t>
  </si>
  <si>
    <t>High — prevents org from optimizing yesterday's constraint</t>
  </si>
  <si>
    <t xml:space="preserve">  FORECAST ACCURACY</t>
  </si>
  <si>
    <t>Implement a structured 90-day forecast process using both bottoms-up (rep-level) and tops-down (pipeline coverage) inputs. Reconcile both before board reporting.</t>
  </si>
  <si>
    <t>Very High — board confidence and resource planning</t>
  </si>
  <si>
    <t>Build stage-by-stage conversion rate tracking by segment and rep cohort. Review monthly. Flag anomalies within 2 weeks.</t>
  </si>
  <si>
    <t>RevOps / CFO</t>
  </si>
  <si>
    <t>High — makes forecast a system not a guess</t>
  </si>
  <si>
    <t>Define a Forecast Variance Root Cause process. Within 30 days of period close, publish variance analysis to leadership.</t>
  </si>
  <si>
    <t>CFO</t>
  </si>
  <si>
    <t>High — drives continuous forecast improvement</t>
  </si>
  <si>
    <t>Implement a sandbagging and hockey-stick detection framework. Flag deals where close date has slipped 2+ times for CRO review.</t>
  </si>
  <si>
    <t>RevOps / CRO</t>
  </si>
  <si>
    <t>Medium — improves forecast discipline</t>
  </si>
  <si>
    <t>Establish a rolling 4-quarter forecast. Present to the board with confidence intervals, not just point estimates.</t>
  </si>
  <si>
    <t>Very High — elevates board credibility</t>
  </si>
  <si>
    <t xml:space="preserve">  TEAM ALIGNMENT</t>
  </si>
  <si>
    <t>Publish a single shared Revenue Target document signed off by Marketing, Sales, CS, and Finance. No version conflicts.</t>
  </si>
  <si>
    <t>High — eliminates misalignment at source</t>
  </si>
  <si>
    <t>Audit compensation plans across Marketing, Sales, and CS. Align all plans to shared revenue and retention outcomes.</t>
  </si>
  <si>
    <t>CEO / CFO / CHRO</t>
  </si>
  <si>
    <t>Very High — removes perverse incentives</t>
  </si>
  <si>
    <t>Launch a Weekly Revenue Operating Review with a single shared dashboard. CEO, CFO, CRO attend. 30-minute standing agenda.</t>
  </si>
  <si>
    <t>High — creates shared accountability</t>
  </si>
  <si>
    <t>Implement a Monthly Cross-Functional Revenue Review. Rotate ownership. Require written pre-reads and action items with owners.</t>
  </si>
  <si>
    <t>CRO / CFO</t>
  </si>
  <si>
    <t>High — improves follow-through and communication</t>
  </si>
  <si>
    <t>Write and publish a Revenue Operating Model document. One page max. Every leader reviews it in onboarding and quarterly QBR.</t>
  </si>
  <si>
    <t>CEO / CFO / CRO</t>
  </si>
  <si>
    <t>Very High — creates shared mental model for scale</t>
  </si>
  <si>
    <t>💡  TIP: To re-sort actions by your lowest-scoring dimension, use Data → Sort on the Horizon or Dimension columns after updating your scores.</t>
  </si>
  <si>
    <t>EfuturesCFO Inc.
Revenue System Diagnostic — Leadership Summary</t>
  </si>
  <si>
    <t>OVERALL MATURITY SCORECARD</t>
  </si>
  <si>
    <t>Total Score (out of 150)</t>
  </si>
  <si>
    <t>Overall % Score</t>
  </si>
  <si>
    <t>Overall Maturity Rating</t>
  </si>
  <si>
    <t>Gap vs. Industry Benchmark</t>
  </si>
  <si>
    <t>DIMENSION SCORECARD</t>
  </si>
  <si>
    <t>SCORE / 25</t>
  </si>
  <si>
    <t>MATURITY RATING</t>
  </si>
  <si>
    <t>MATURITY INTERPRETATION GUIDE</t>
  </si>
  <si>
    <t>Score 135–150  (90–100%)</t>
  </si>
  <si>
    <t>✅ Excellent — World-class revenue operating system. Focus on continuous improvement and benchmarking externally.</t>
  </si>
  <si>
    <t>Score 105–134  (70–89%)</t>
  </si>
  <si>
    <t>✔ Good — Strong foundation with identifiable gaps. Prioritize 2-3 dimensions for focused improvement.</t>
  </si>
  <si>
    <t>Score 75–104   (50–69%)</t>
  </si>
  <si>
    <t>⚡ Developing — Revenue system is partially built. Multiple leaks exist. Build a structured 90-day improvement plan.</t>
  </si>
  <si>
    <t>Score 45–74    (30–49%)</t>
  </si>
  <si>
    <t>⚠️ Early Stage — Significant systemic gaps. Revenue growth is fragile. Immediate leadership attention required.</t>
  </si>
  <si>
    <t>Score &lt; 45     (&lt; 30%)</t>
  </si>
  <si>
    <t>🔴 Critical — Revenue operations are broken. Halt scale until foundational systems are in place.</t>
  </si>
  <si>
    <t>© 2025 EfuturesCFO Inc.  |  Reassess quarterly  |  For internal leadership use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</si>
</sst>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(#,##0\);\-"/>
    <numFmt numFmtId="165" formatCode="0.0%;\(0.0%\);\-"/>
  </numFmts>
  <fonts count="45" x14ac:knownFonts="1">
    <font>
      <sz val="11"/>
      <color theme="1"/>
      <name val="Calibri"/>
      <family val="2"/>
      <charset val="1"/>
    </font>
    <font>
      <b/>
      <sz val="20"/>
      <color rgb="FFFFFFFF"/>
      <name val="Arial"/>
      <family val="2"/>
    </font>
    <font>
      <sz val="11"/>
      <color rgb="FFC9A84C"/>
      <name val="Arial"/>
      <family val="2"/>
    </font>
    <font>
      <b/>
      <sz val="12"/>
      <color rgb="FF1B3A6B"/>
      <name val="Arial"/>
      <family val="2"/>
    </font>
    <font>
      <b/>
      <sz val="10"/>
      <color rgb="FF2C2C2C"/>
      <name val="Arial"/>
      <family val="2"/>
    </font>
    <font>
      <sz val="10"/>
      <color rgb="FF2C2C2C"/>
      <name val="Arial"/>
      <family val="2"/>
    </font>
    <font>
      <b/>
      <sz val="10"/>
      <color rgb="FF1A6B3C"/>
      <name val="Arial"/>
      <family val="2"/>
    </font>
    <font>
      <b/>
      <sz val="10"/>
      <color rgb="FF0C5460"/>
      <name val="Arial"/>
      <family val="2"/>
    </font>
    <font>
      <b/>
      <sz val="10"/>
      <color rgb="FF856404"/>
      <name val="Arial"/>
      <family val="2"/>
    </font>
    <font>
      <b/>
      <sz val="10"/>
      <color rgb="FF8B1A1A"/>
      <name val="Arial"/>
      <family val="2"/>
    </font>
    <font>
      <i/>
      <sz val="9"/>
      <color rgb="FF6B6B6B"/>
      <name val="Arial"/>
      <family val="2"/>
    </font>
    <font>
      <b/>
      <sz val="14"/>
      <color rgb="FFFFFFFF"/>
      <name val="Arial"/>
      <family val="2"/>
    </font>
    <font>
      <b/>
      <sz val="9"/>
      <color rgb="FFFFFFFF"/>
      <name val="Arial"/>
      <family val="2"/>
    </font>
    <font>
      <b/>
      <sz val="9"/>
      <color rgb="FF1B3A6B"/>
      <name val="Arial"/>
      <family val="2"/>
    </font>
    <font>
      <b/>
      <sz val="10"/>
      <color rgb="FFFFFFFF"/>
      <name val="Arial"/>
      <family val="2"/>
    </font>
    <font>
      <b/>
      <sz val="9"/>
      <color rgb="FF0C5460"/>
      <name val="Arial"/>
      <family val="2"/>
    </font>
    <font>
      <b/>
      <sz val="12"/>
      <color rgb="FF0000FF"/>
      <name val="Arial"/>
      <family val="2"/>
    </font>
    <font>
      <sz val="9"/>
      <color rgb="FF0C5460"/>
      <name val="Arial"/>
      <family val="2"/>
    </font>
    <font>
      <sz val="9"/>
      <color rgb="FF2C2C2C"/>
      <name val="Arial"/>
      <family val="2"/>
    </font>
    <font>
      <b/>
      <sz val="9"/>
      <color rgb="FF1A6B3C"/>
      <name val="Arial"/>
      <family val="2"/>
    </font>
    <font>
      <sz val="9"/>
      <color rgb="FF1A6B3C"/>
      <name val="Arial"/>
      <family val="2"/>
    </font>
    <font>
      <b/>
      <sz val="9"/>
      <color rgb="FF4A235A"/>
      <name val="Arial"/>
      <family val="2"/>
    </font>
    <font>
      <sz val="9"/>
      <color rgb="FF4A235A"/>
      <name val="Arial"/>
      <family val="2"/>
    </font>
    <font>
      <b/>
      <sz val="9"/>
      <color rgb="FF856404"/>
      <name val="Arial"/>
      <family val="2"/>
    </font>
    <font>
      <sz val="9"/>
      <color rgb="FF856404"/>
      <name val="Arial"/>
      <family val="2"/>
    </font>
    <font>
      <b/>
      <sz val="9"/>
      <color rgb="FF1E3A8A"/>
      <name val="Arial"/>
      <family val="2"/>
    </font>
    <font>
      <sz val="9"/>
      <color rgb="FF1E3A8A"/>
      <name val="Arial"/>
      <family val="2"/>
    </font>
    <font>
      <b/>
      <sz val="9"/>
      <color rgb="FF8B1A1A"/>
      <name val="Arial"/>
      <family val="2"/>
    </font>
    <font>
      <sz val="9"/>
      <color rgb="FF8B1A1A"/>
      <name val="Arial"/>
      <family val="2"/>
    </font>
    <font>
      <b/>
      <sz val="11"/>
      <color rgb="FFFFFFFF"/>
      <name val="Arial"/>
      <family val="2"/>
    </font>
    <font>
      <b/>
      <sz val="14"/>
      <color rgb="FFC9A84C"/>
      <name val="Arial"/>
      <family val="2"/>
    </font>
    <font>
      <b/>
      <sz val="12"/>
      <color rgb="FF2C2C2C"/>
      <name val="Arial"/>
      <family val="2"/>
    </font>
    <font>
      <b/>
      <sz val="11"/>
      <color rgb="FF2C2C2C"/>
      <name val="Arial"/>
      <family val="2"/>
    </font>
    <font>
      <b/>
      <sz val="10"/>
      <name val="Arial"/>
      <family val="2"/>
    </font>
    <font>
      <sz val="10"/>
      <color rgb="FF0000FF"/>
      <name val="Arial"/>
      <family val="2"/>
    </font>
    <font>
      <b/>
      <sz val="10"/>
      <color rgb="FF4A235A"/>
      <name val="Arial"/>
      <family val="2"/>
    </font>
    <font>
      <b/>
      <sz val="10"/>
      <color rgb="FF1E3A8A"/>
      <name val="Arial"/>
      <family val="2"/>
    </font>
    <font>
      <b/>
      <sz val="13"/>
      <color rgb="FFC9A84C"/>
      <name val="Arial"/>
      <family val="2"/>
    </font>
    <font>
      <b/>
      <sz val="12"/>
      <color rgb="FFC9A84C"/>
      <name val="Arial"/>
      <family val="2"/>
    </font>
    <font>
      <b/>
      <sz val="11"/>
      <color rgb="FFC9A84C"/>
      <name val="Arial"/>
      <family val="2"/>
    </font>
    <font>
      <sz val="10"/>
      <color rgb="FFFFFFFF"/>
      <name val="Arial"/>
      <family val="2"/>
    </font>
    <font>
      <i/>
      <sz val="9"/>
      <color rgb="FF1B3A6B"/>
      <name val="Arial"/>
      <family val="2"/>
    </font>
    <font>
      <b/>
      <sz val="10"/>
      <color rgb="FFC9A84C"/>
      <name val="Arial"/>
      <family val="2"/>
    </font>
    <font>
      <b/>
      <sz val="16"/>
      <color rgb="FFFFFFFF"/>
      <name val="Arial"/>
      <family val="2"/>
    </font>
    <font>
      <b/>
      <sz val="13"/>
      <color rgb="FF1B3A6B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1B3A6B"/>
        <bgColor rgb="FF1E3A8A"/>
      </patternFill>
    </fill>
    <fill>
      <patternFill patternType="solid">
        <fgColor rgb="FFC9A84C"/>
        <bgColor rgb="FFFF9900"/>
      </patternFill>
    </fill>
    <fill>
      <patternFill patternType="solid">
        <fgColor rgb="FFD6E4F0"/>
        <bgColor rgb="FFD1ECF1"/>
      </patternFill>
    </fill>
    <fill>
      <patternFill patternType="solid">
        <fgColor rgb="FFFFFFFF"/>
        <bgColor rgb="FFF2F4F7"/>
      </patternFill>
    </fill>
    <fill>
      <patternFill patternType="solid">
        <fgColor rgb="FFD4EDDA"/>
        <bgColor rgb="FFD1ECF1"/>
      </patternFill>
    </fill>
    <fill>
      <patternFill patternType="solid">
        <fgColor rgb="FFD1ECF1"/>
        <bgColor rgb="FFD6E4F0"/>
      </patternFill>
    </fill>
    <fill>
      <patternFill patternType="solid">
        <fgColor rgb="FFFFF3CD"/>
        <bgColor rgb="FFFFFACD"/>
      </patternFill>
    </fill>
    <fill>
      <patternFill patternType="solid">
        <fgColor rgb="FFFDECEA"/>
        <bgColor rgb="FFF2F4F7"/>
      </patternFill>
    </fill>
    <fill>
      <patternFill patternType="solid">
        <fgColor rgb="FFFFC7CE"/>
        <bgColor rgb="FFEDE0F5"/>
      </patternFill>
    </fill>
    <fill>
      <patternFill patternType="solid">
        <fgColor rgb="FF0C5460"/>
        <bgColor rgb="FF1B3A6B"/>
      </patternFill>
    </fill>
    <fill>
      <patternFill patternType="solid">
        <fgColor rgb="FFFFFACD"/>
        <bgColor rgb="FFFFF3CD"/>
      </patternFill>
    </fill>
    <fill>
      <patternFill patternType="solid">
        <fgColor rgb="FFF2F4F7"/>
        <bgColor rgb="FFFDECEA"/>
      </patternFill>
    </fill>
    <fill>
      <patternFill patternType="solid">
        <fgColor rgb="FF1A6B3C"/>
        <bgColor rgb="FF0C5460"/>
      </patternFill>
    </fill>
    <fill>
      <patternFill patternType="solid">
        <fgColor rgb="FF4A235A"/>
        <bgColor rgb="FF2C2C2C"/>
      </patternFill>
    </fill>
    <fill>
      <patternFill patternType="solid">
        <fgColor rgb="FFEDE0F5"/>
        <bgColor rgb="FFDBEAFE"/>
      </patternFill>
    </fill>
    <fill>
      <patternFill patternType="solid">
        <fgColor rgb="FF856404"/>
        <bgColor rgb="FF6B6B6B"/>
      </patternFill>
    </fill>
    <fill>
      <patternFill patternType="solid">
        <fgColor rgb="FF1E3A8A"/>
        <bgColor rgb="FF1B3A6B"/>
      </patternFill>
    </fill>
    <fill>
      <patternFill patternType="solid">
        <fgColor rgb="FFDBEAFE"/>
        <bgColor rgb="FFD6E4F0"/>
      </patternFill>
    </fill>
    <fill>
      <patternFill patternType="solid">
        <fgColor rgb="FF8B1A1A"/>
        <bgColor rgb="FF800000"/>
      </patternFill>
    </fill>
  </fills>
  <borders count="2">
    <border>
      <left/>
      <right/>
      <top/>
      <bottom/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0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 indent="1"/>
    </xf>
    <xf numFmtId="0" fontId="0" fillId="3" borderId="0" xfId="0" applyFill="1"/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9" fillId="2" borderId="0" xfId="0" applyFont="1" applyFill="1" applyAlignment="1">
      <alignment horizontal="left" vertical="center" wrapText="1" indent="1"/>
    </xf>
    <xf numFmtId="0" fontId="14" fillId="20" borderId="0" xfId="0" applyFont="1" applyFill="1" applyAlignment="1">
      <alignment horizontal="left" vertical="center" wrapText="1" indent="1"/>
    </xf>
    <xf numFmtId="0" fontId="14" fillId="18" borderId="0" xfId="0" applyFont="1" applyFill="1" applyAlignment="1">
      <alignment horizontal="left" vertical="center" wrapText="1" indent="1"/>
    </xf>
    <xf numFmtId="0" fontId="14" fillId="17" borderId="0" xfId="0" applyFont="1" applyFill="1" applyAlignment="1">
      <alignment horizontal="left" vertical="center" wrapText="1" indent="1"/>
    </xf>
    <xf numFmtId="0" fontId="14" fillId="15" borderId="0" xfId="0" applyFont="1" applyFill="1" applyAlignment="1">
      <alignment horizontal="left" vertical="center" wrapText="1" indent="1"/>
    </xf>
    <xf numFmtId="0" fontId="14" fillId="14" borderId="0" xfId="0" applyFont="1" applyFill="1" applyAlignment="1">
      <alignment horizontal="left" vertical="center" wrapText="1" indent="1"/>
    </xf>
    <xf numFmtId="0" fontId="14" fillId="11" borderId="0" xfId="0" applyFont="1" applyFill="1" applyAlignment="1">
      <alignment horizontal="left" vertical="center" wrapText="1" indent="1"/>
    </xf>
    <xf numFmtId="0" fontId="13" fillId="8" borderId="0" xfId="0" applyFont="1" applyFill="1" applyAlignment="1">
      <alignment horizontal="left" vertical="center" indent="1"/>
    </xf>
    <xf numFmtId="0" fontId="11" fillId="2" borderId="0" xfId="0" applyFont="1" applyFill="1" applyAlignment="1">
      <alignment horizontal="left" vertical="center" indent="1"/>
    </xf>
    <xf numFmtId="0" fontId="4" fillId="4" borderId="1" xfId="0" applyFont="1" applyFill="1" applyBorder="1" applyAlignment="1">
      <alignment horizontal="left" vertical="center" wrapText="1" indent="1"/>
    </xf>
    <xf numFmtId="0" fontId="5" fillId="4" borderId="1" xfId="0" applyFont="1" applyFill="1" applyBorder="1" applyAlignment="1">
      <alignment horizontal="left" vertical="center" wrapText="1" indent="1"/>
    </xf>
    <xf numFmtId="0" fontId="4" fillId="5" borderId="1" xfId="0" applyFont="1" applyFill="1" applyBorder="1" applyAlignment="1">
      <alignment horizontal="left" vertical="center" wrapText="1" indent="1"/>
    </xf>
    <xf numFmtId="0" fontId="5" fillId="5" borderId="1" xfId="0" applyFont="1" applyFill="1" applyBorder="1" applyAlignment="1">
      <alignment horizontal="left" vertical="center" wrapText="1" indent="1"/>
    </xf>
    <xf numFmtId="0" fontId="6" fillId="6" borderId="1" xfId="0" applyFont="1" applyFill="1" applyBorder="1" applyAlignment="1">
      <alignment horizontal="left" vertical="center" wrapText="1" indent="1"/>
    </xf>
    <xf numFmtId="0" fontId="5" fillId="6" borderId="1" xfId="0" applyFont="1" applyFill="1" applyBorder="1" applyAlignment="1">
      <alignment horizontal="left" vertical="center" wrapText="1" indent="1"/>
    </xf>
    <xf numFmtId="0" fontId="7" fillId="7" borderId="1" xfId="0" applyFont="1" applyFill="1" applyBorder="1" applyAlignment="1">
      <alignment horizontal="left" vertical="center" wrapText="1" indent="1"/>
    </xf>
    <xf numFmtId="0" fontId="5" fillId="7" borderId="1" xfId="0" applyFont="1" applyFill="1" applyBorder="1" applyAlignment="1">
      <alignment horizontal="left" vertical="center" wrapText="1" indent="1"/>
    </xf>
    <xf numFmtId="0" fontId="8" fillId="8" borderId="1" xfId="0" applyFont="1" applyFill="1" applyBorder="1" applyAlignment="1">
      <alignment horizontal="left" vertical="center" wrapText="1" indent="1"/>
    </xf>
    <xf numFmtId="0" fontId="5" fillId="8" borderId="1" xfId="0" applyFont="1" applyFill="1" applyBorder="1" applyAlignment="1">
      <alignment horizontal="left" vertical="center" wrapText="1" indent="1"/>
    </xf>
    <xf numFmtId="0" fontId="9" fillId="9" borderId="1" xfId="0" applyFont="1" applyFill="1" applyBorder="1" applyAlignment="1">
      <alignment horizontal="left" vertical="center" wrapText="1" indent="1"/>
    </xf>
    <xf numFmtId="0" fontId="5" fillId="9" borderId="1" xfId="0" applyFont="1" applyFill="1" applyBorder="1" applyAlignment="1">
      <alignment horizontal="left" vertical="center" wrapText="1" indent="1"/>
    </xf>
    <xf numFmtId="0" fontId="9" fillId="10" borderId="1" xfId="0" applyFont="1" applyFill="1" applyBorder="1" applyAlignment="1">
      <alignment horizontal="left" vertical="center" wrapText="1" indent="1"/>
    </xf>
    <xf numFmtId="0" fontId="5" fillId="10" borderId="1" xfId="0" applyFont="1" applyFill="1" applyBorder="1" applyAlignment="1">
      <alignment horizontal="left" vertical="center" wrapText="1" indent="1"/>
    </xf>
    <xf numFmtId="0" fontId="12" fillId="2" borderId="0" xfId="0" applyFont="1" applyFill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164" fontId="16" fillId="12" borderId="1" xfId="0" applyNumberFormat="1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0" fillId="13" borderId="1" xfId="0" applyFill="1" applyBorder="1" applyAlignment="1">
      <alignment horizontal="left" vertical="center" wrapText="1" indent="1"/>
    </xf>
    <xf numFmtId="0" fontId="19" fillId="6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wrapText="1"/>
    </xf>
    <xf numFmtId="0" fontId="21" fillId="16" borderId="1" xfId="0" applyFont="1" applyFill="1" applyBorder="1" applyAlignment="1">
      <alignment horizontal="center" vertical="center" wrapText="1"/>
    </xf>
    <xf numFmtId="0" fontId="5" fillId="16" borderId="1" xfId="0" applyFont="1" applyFill="1" applyBorder="1" applyAlignment="1">
      <alignment horizontal="left" vertical="center" wrapText="1" indent="1"/>
    </xf>
    <xf numFmtId="0" fontId="22" fillId="16" borderId="1" xfId="0" applyFont="1" applyFill="1" applyBorder="1" applyAlignment="1">
      <alignment horizontal="center" vertical="center" wrapText="1"/>
    </xf>
    <xf numFmtId="0" fontId="18" fillId="16" borderId="1" xfId="0" applyFont="1" applyFill="1" applyBorder="1" applyAlignment="1">
      <alignment horizontal="center" vertical="center" wrapText="1"/>
    </xf>
    <xf numFmtId="0" fontId="23" fillId="8" borderId="1" xfId="0" applyFont="1" applyFill="1" applyBorder="1" applyAlignment="1">
      <alignment horizontal="center" vertical="center" wrapText="1"/>
    </xf>
    <xf numFmtId="0" fontId="24" fillId="8" borderId="1" xfId="0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vertical="center" wrapText="1"/>
    </xf>
    <xf numFmtId="0" fontId="25" fillId="19" borderId="1" xfId="0" applyFont="1" applyFill="1" applyBorder="1" applyAlignment="1">
      <alignment horizontal="center" vertical="center" wrapText="1"/>
    </xf>
    <xf numFmtId="0" fontId="5" fillId="19" borderId="1" xfId="0" applyFont="1" applyFill="1" applyBorder="1" applyAlignment="1">
      <alignment horizontal="left" vertical="center" wrapText="1" indent="1"/>
    </xf>
    <xf numFmtId="0" fontId="26" fillId="19" borderId="1" xfId="0" applyFont="1" applyFill="1" applyBorder="1" applyAlignment="1">
      <alignment horizontal="center" vertical="center" wrapText="1"/>
    </xf>
    <xf numFmtId="0" fontId="18" fillId="19" borderId="1" xfId="0" applyFont="1" applyFill="1" applyBorder="1" applyAlignment="1">
      <alignment horizontal="center" vertical="center" wrapText="1"/>
    </xf>
    <xf numFmtId="0" fontId="27" fillId="9" borderId="1" xfId="0" applyFont="1" applyFill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164" fontId="30" fillId="2" borderId="0" xfId="0" applyNumberFormat="1" applyFont="1" applyFill="1" applyAlignment="1">
      <alignment horizontal="center" vertical="center" wrapText="1"/>
    </xf>
    <xf numFmtId="164" fontId="31" fillId="7" borderId="1" xfId="0" applyNumberFormat="1" applyFont="1" applyFill="1" applyBorder="1" applyAlignment="1">
      <alignment horizontal="center" vertical="center" wrapText="1"/>
    </xf>
    <xf numFmtId="165" fontId="32" fillId="7" borderId="1" xfId="0" applyNumberFormat="1" applyFont="1" applyFill="1" applyBorder="1" applyAlignment="1">
      <alignment horizontal="center" vertical="center" wrapText="1"/>
    </xf>
    <xf numFmtId="0" fontId="33" fillId="7" borderId="1" xfId="0" applyFont="1" applyFill="1" applyBorder="1" applyAlignment="1">
      <alignment horizontal="center" vertical="center" wrapText="1"/>
    </xf>
    <xf numFmtId="164" fontId="34" fillId="7" borderId="1" xfId="0" applyNumberFormat="1" applyFont="1" applyFill="1" applyBorder="1" applyAlignment="1">
      <alignment horizontal="center" vertical="center" wrapText="1"/>
    </xf>
    <xf numFmtId="164" fontId="33" fillId="7" borderId="1" xfId="0" applyNumberFormat="1" applyFont="1" applyFill="1" applyBorder="1" applyAlignment="1">
      <alignment horizontal="center" vertical="center" wrapText="1"/>
    </xf>
    <xf numFmtId="164" fontId="31" fillId="6" borderId="1" xfId="0" applyNumberFormat="1" applyFont="1" applyFill="1" applyBorder="1" applyAlignment="1">
      <alignment horizontal="center" vertical="center" wrapText="1"/>
    </xf>
    <xf numFmtId="165" fontId="32" fillId="6" borderId="1" xfId="0" applyNumberFormat="1" applyFont="1" applyFill="1" applyBorder="1" applyAlignment="1">
      <alignment horizontal="center" vertical="center" wrapText="1"/>
    </xf>
    <xf numFmtId="0" fontId="33" fillId="6" borderId="1" xfId="0" applyFont="1" applyFill="1" applyBorder="1" applyAlignment="1">
      <alignment horizontal="center" vertical="center" wrapText="1"/>
    </xf>
    <xf numFmtId="164" fontId="34" fillId="6" borderId="1" xfId="0" applyNumberFormat="1" applyFont="1" applyFill="1" applyBorder="1" applyAlignment="1">
      <alignment horizontal="center" vertical="center" wrapText="1"/>
    </xf>
    <xf numFmtId="164" fontId="33" fillId="6" borderId="1" xfId="0" applyNumberFormat="1" applyFont="1" applyFill="1" applyBorder="1" applyAlignment="1">
      <alignment horizontal="center" vertical="center" wrapText="1"/>
    </xf>
    <xf numFmtId="0" fontId="35" fillId="16" borderId="1" xfId="0" applyFont="1" applyFill="1" applyBorder="1" applyAlignment="1">
      <alignment horizontal="left" vertical="center" wrapText="1" indent="1"/>
    </xf>
    <xf numFmtId="164" fontId="31" fillId="16" borderId="1" xfId="0" applyNumberFormat="1" applyFont="1" applyFill="1" applyBorder="1" applyAlignment="1">
      <alignment horizontal="center" vertical="center" wrapText="1"/>
    </xf>
    <xf numFmtId="165" fontId="32" fillId="16" borderId="1" xfId="0" applyNumberFormat="1" applyFont="1" applyFill="1" applyBorder="1" applyAlignment="1">
      <alignment horizontal="center" vertical="center" wrapText="1"/>
    </xf>
    <xf numFmtId="0" fontId="33" fillId="16" borderId="1" xfId="0" applyFont="1" applyFill="1" applyBorder="1" applyAlignment="1">
      <alignment horizontal="center" vertical="center" wrapText="1"/>
    </xf>
    <xf numFmtId="164" fontId="34" fillId="16" borderId="1" xfId="0" applyNumberFormat="1" applyFont="1" applyFill="1" applyBorder="1" applyAlignment="1">
      <alignment horizontal="center" vertical="center" wrapText="1"/>
    </xf>
    <xf numFmtId="164" fontId="33" fillId="16" borderId="1" xfId="0" applyNumberFormat="1" applyFont="1" applyFill="1" applyBorder="1" applyAlignment="1">
      <alignment horizontal="center" vertical="center" wrapText="1"/>
    </xf>
    <xf numFmtId="164" fontId="31" fillId="8" borderId="1" xfId="0" applyNumberFormat="1" applyFont="1" applyFill="1" applyBorder="1" applyAlignment="1">
      <alignment horizontal="center" vertical="center" wrapText="1"/>
    </xf>
    <xf numFmtId="165" fontId="32" fillId="8" borderId="1" xfId="0" applyNumberFormat="1" applyFont="1" applyFill="1" applyBorder="1" applyAlignment="1">
      <alignment horizontal="center" vertical="center" wrapText="1"/>
    </xf>
    <xf numFmtId="0" fontId="33" fillId="8" borderId="1" xfId="0" applyFont="1" applyFill="1" applyBorder="1" applyAlignment="1">
      <alignment horizontal="center" vertical="center" wrapText="1"/>
    </xf>
    <xf numFmtId="164" fontId="34" fillId="8" borderId="1" xfId="0" applyNumberFormat="1" applyFont="1" applyFill="1" applyBorder="1" applyAlignment="1">
      <alignment horizontal="center" vertical="center" wrapText="1"/>
    </xf>
    <xf numFmtId="164" fontId="33" fillId="8" borderId="1" xfId="0" applyNumberFormat="1" applyFont="1" applyFill="1" applyBorder="1" applyAlignment="1">
      <alignment horizontal="center" vertical="center" wrapText="1"/>
    </xf>
    <xf numFmtId="0" fontId="36" fillId="19" borderId="1" xfId="0" applyFont="1" applyFill="1" applyBorder="1" applyAlignment="1">
      <alignment horizontal="left" vertical="center" wrapText="1" indent="1"/>
    </xf>
    <xf numFmtId="164" fontId="31" fillId="19" borderId="1" xfId="0" applyNumberFormat="1" applyFont="1" applyFill="1" applyBorder="1" applyAlignment="1">
      <alignment horizontal="center" vertical="center" wrapText="1"/>
    </xf>
    <xf numFmtId="165" fontId="32" fillId="19" borderId="1" xfId="0" applyNumberFormat="1" applyFont="1" applyFill="1" applyBorder="1" applyAlignment="1">
      <alignment horizontal="center" vertical="center" wrapText="1"/>
    </xf>
    <xf numFmtId="0" fontId="33" fillId="19" borderId="1" xfId="0" applyFont="1" applyFill="1" applyBorder="1" applyAlignment="1">
      <alignment horizontal="center" vertical="center" wrapText="1"/>
    </xf>
    <xf numFmtId="164" fontId="34" fillId="19" borderId="1" xfId="0" applyNumberFormat="1" applyFont="1" applyFill="1" applyBorder="1" applyAlignment="1">
      <alignment horizontal="center" vertical="center" wrapText="1"/>
    </xf>
    <xf numFmtId="164" fontId="33" fillId="19" borderId="1" xfId="0" applyNumberFormat="1" applyFont="1" applyFill="1" applyBorder="1" applyAlignment="1">
      <alignment horizontal="center" vertical="center" wrapText="1"/>
    </xf>
    <xf numFmtId="164" fontId="31" fillId="9" borderId="1" xfId="0" applyNumberFormat="1" applyFont="1" applyFill="1" applyBorder="1" applyAlignment="1">
      <alignment horizontal="center" vertical="center" wrapText="1"/>
    </xf>
    <xf numFmtId="165" fontId="32" fillId="9" borderId="1" xfId="0" applyNumberFormat="1" applyFont="1" applyFill="1" applyBorder="1" applyAlignment="1">
      <alignment horizontal="center" vertical="center" wrapText="1"/>
    </xf>
    <xf numFmtId="0" fontId="33" fillId="9" borderId="1" xfId="0" applyFont="1" applyFill="1" applyBorder="1" applyAlignment="1">
      <alignment horizontal="center" vertical="center" wrapText="1"/>
    </xf>
    <xf numFmtId="164" fontId="34" fillId="9" borderId="1" xfId="0" applyNumberFormat="1" applyFont="1" applyFill="1" applyBorder="1" applyAlignment="1">
      <alignment horizontal="center" vertical="center" wrapText="1"/>
    </xf>
    <xf numFmtId="164" fontId="33" fillId="9" borderId="1" xfId="0" applyNumberFormat="1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left" vertical="center" wrapText="1" indent="1"/>
    </xf>
    <xf numFmtId="164" fontId="37" fillId="2" borderId="1" xfId="0" applyNumberFormat="1" applyFont="1" applyFill="1" applyBorder="1" applyAlignment="1">
      <alignment horizontal="center" vertical="center" wrapText="1"/>
    </xf>
    <xf numFmtId="165" fontId="38" fillId="2" borderId="1" xfId="0" applyNumberFormat="1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 wrapText="1"/>
    </xf>
    <xf numFmtId="164" fontId="40" fillId="2" borderId="1" xfId="0" applyNumberFormat="1" applyFont="1" applyFill="1" applyBorder="1" applyAlignment="1">
      <alignment horizontal="center" vertical="center" wrapText="1"/>
    </xf>
    <xf numFmtId="164" fontId="39" fillId="2" borderId="1" xfId="0" applyNumberFormat="1" applyFont="1" applyFill="1" applyBorder="1" applyAlignment="1">
      <alignment horizontal="center" vertical="center" wrapText="1"/>
    </xf>
    <xf numFmtId="0" fontId="18" fillId="13" borderId="0" xfId="0" applyFont="1" applyFill="1" applyAlignment="1">
      <alignment horizontal="left" vertical="center" wrapText="1" indent="1"/>
    </xf>
    <xf numFmtId="164" fontId="0" fillId="13" borderId="0" xfId="0" applyNumberFormat="1" applyFill="1" applyAlignment="1">
      <alignment horizontal="center" vertical="center" wrapText="1"/>
    </xf>
    <xf numFmtId="0" fontId="42" fillId="2" borderId="0" xfId="0" applyFont="1" applyFill="1" applyAlignment="1">
      <alignment horizontal="center" vertical="center" wrapText="1"/>
    </xf>
    <xf numFmtId="0" fontId="18" fillId="7" borderId="1" xfId="0" applyFont="1" applyFill="1" applyBorder="1" applyAlignment="1">
      <alignment horizontal="left" vertical="center" wrapText="1" indent="1"/>
    </xf>
    <xf numFmtId="0" fontId="18" fillId="13" borderId="1" xfId="0" applyFont="1" applyFill="1" applyBorder="1" applyAlignment="1">
      <alignment horizontal="center" vertical="center" wrapText="1"/>
    </xf>
    <xf numFmtId="0" fontId="18" fillId="13" borderId="1" xfId="0" applyFont="1" applyFill="1" applyBorder="1" applyAlignment="1">
      <alignment horizontal="left" vertical="center" wrapText="1" indent="1"/>
    </xf>
    <xf numFmtId="0" fontId="18" fillId="6" borderId="1" xfId="0" applyFont="1" applyFill="1" applyBorder="1" applyAlignment="1">
      <alignment horizontal="left" vertical="center" wrapText="1" indent="1"/>
    </xf>
    <xf numFmtId="0" fontId="18" fillId="16" borderId="1" xfId="0" applyFont="1" applyFill="1" applyBorder="1" applyAlignment="1">
      <alignment horizontal="left" vertical="center" wrapText="1" indent="1"/>
    </xf>
    <xf numFmtId="0" fontId="18" fillId="8" borderId="1" xfId="0" applyFont="1" applyFill="1" applyBorder="1" applyAlignment="1">
      <alignment horizontal="left" vertical="center" wrapText="1" indent="1"/>
    </xf>
    <xf numFmtId="0" fontId="18" fillId="19" borderId="1" xfId="0" applyFont="1" applyFill="1" applyBorder="1" applyAlignment="1">
      <alignment horizontal="left" vertical="center" wrapText="1" indent="1"/>
    </xf>
    <xf numFmtId="0" fontId="18" fillId="9" borderId="1" xfId="0" applyFont="1" applyFill="1" applyBorder="1" applyAlignment="1">
      <alignment horizontal="left" vertical="center" wrapText="1" indent="1"/>
    </xf>
    <xf numFmtId="164" fontId="44" fillId="4" borderId="1" xfId="0" applyNumberFormat="1" applyFont="1" applyFill="1" applyBorder="1" applyAlignment="1">
      <alignment horizontal="center" vertical="center" wrapText="1"/>
    </xf>
    <xf numFmtId="165" fontId="44" fillId="4" borderId="1" xfId="0" applyNumberFormat="1" applyFont="1" applyFill="1" applyBorder="1" applyAlignment="1">
      <alignment horizontal="center" vertical="center" wrapText="1"/>
    </xf>
    <xf numFmtId="0" fontId="44" fillId="4" borderId="1" xfId="0" applyFont="1" applyFill="1" applyBorder="1" applyAlignment="1">
      <alignment horizontal="center" vertical="center" wrapText="1"/>
    </xf>
    <xf numFmtId="164" fontId="44" fillId="8" borderId="1" xfId="0" applyNumberFormat="1" applyFont="1" applyFill="1" applyBorder="1" applyAlignment="1">
      <alignment horizontal="center" vertical="center" wrapText="1"/>
    </xf>
    <xf numFmtId="0" fontId="41" fillId="8" borderId="0" xfId="0" applyFont="1" applyFill="1" applyAlignment="1">
      <alignment horizontal="left" vertical="center" wrapText="1" indent="1"/>
    </xf>
    <xf numFmtId="0" fontId="42" fillId="2" borderId="0" xfId="0" applyFont="1" applyFill="1" applyAlignment="1">
      <alignment horizontal="center" vertical="center" wrapText="1"/>
    </xf>
    <xf numFmtId="0" fontId="43" fillId="2" borderId="0" xfId="0" applyFont="1" applyFill="1" applyAlignment="1">
      <alignment horizontal="center" vertical="center" wrapText="1"/>
    </xf>
    <xf numFmtId="0" fontId="18" fillId="6" borderId="1" xfId="0" applyFont="1" applyFill="1" applyBorder="1" applyAlignment="1">
      <alignment horizontal="left" vertical="center" wrapText="1" indent="1"/>
    </xf>
    <xf numFmtId="0" fontId="18" fillId="7" borderId="1" xfId="0" applyFont="1" applyFill="1" applyBorder="1" applyAlignment="1">
      <alignment horizontal="left" vertical="center" wrapText="1" indent="1"/>
    </xf>
    <xf numFmtId="0" fontId="18" fillId="8" borderId="1" xfId="0" applyFont="1" applyFill="1" applyBorder="1" applyAlignment="1">
      <alignment horizontal="left" vertical="center" wrapText="1" indent="1"/>
    </xf>
    <xf numFmtId="0" fontId="18" fillId="9" borderId="1" xfId="0" applyFont="1" applyFill="1" applyBorder="1" applyAlignment="1">
      <alignment horizontal="left" vertical="center" wrapText="1" indent="1"/>
    </xf>
    <xf numFmtId="0" fontId="18" fillId="10" borderId="1" xfId="0" applyFont="1" applyFill="1" applyBorder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2F4F7"/>
      <rgbColor rgb="FFFF00FF"/>
      <rgbColor rgb="FF00FFFF"/>
      <rgbColor rgb="FF800000"/>
      <rgbColor rgb="FF1A6B3C"/>
      <rgbColor rgb="FF000080"/>
      <rgbColor rgb="FF856404"/>
      <rgbColor rgb="FF800080"/>
      <rgbColor rgb="FF0C5460"/>
      <rgbColor rgb="FFD9D9D9"/>
      <rgbColor rgb="FF878787"/>
      <rgbColor rgb="FF9999FF"/>
      <rgbColor rgb="FF993366"/>
      <rgbColor rgb="FFFFFACD"/>
      <rgbColor rgb="FFD1ECF1"/>
      <rgbColor rgb="FF4A235A"/>
      <rgbColor rgb="FFFF8080"/>
      <rgbColor rgb="FF0066CC"/>
      <rgbColor rgb="FFD0D0D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BEAFE"/>
      <rgbColor rgb="FFD4EDDA"/>
      <rgbColor rgb="FFFFF3CD"/>
      <rgbColor rgb="FFD6E4F0"/>
      <rgbColor rgb="FFEDE0F5"/>
      <rgbColor rgb="FFFDECEA"/>
      <rgbColor rgb="FFFFC7CE"/>
      <rgbColor rgb="FF3366FF"/>
      <rgbColor rgb="FF33CCCC"/>
      <rgbColor rgb="FF99CC00"/>
      <rgbColor rgb="FFFFCC00"/>
      <rgbColor rgb="FFFF9900"/>
      <rgbColor rgb="FFFF6600"/>
      <rgbColor rgb="FF6B6B6B"/>
      <rgbColor rgb="FFC9A84C"/>
      <rgbColor rgb="FF1B3A6B"/>
      <rgbColor rgb="FF17A2B8"/>
      <rgbColor rgb="FF003300"/>
      <rgbColor rgb="FF333300"/>
      <rgbColor rgb="FF8B1A1A"/>
      <rgbColor rgb="FF993366"/>
      <rgbColor rgb="FF1E3A8A"/>
      <rgbColor rgb="FF2C2C2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Revenue System Diagnostic — Radar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radarChart>
        <c:radarStyle val="filled"/>
        <c:varyColors val="0"/>
        <c:ser>
          <c:idx val="0"/>
          <c:order val="0"/>
          <c:tx>
            <c:strRef>
              <c:f>'📊 Dimension Scores'!$C$12</c:f>
              <c:strCache>
                <c:ptCount val="1"/>
                <c:pt idx="0">
                  <c:v>Your Score</c:v>
                </c:pt>
              </c:strCache>
            </c:strRef>
          </c:tx>
          <c:spPr>
            <a:solidFill>
              <a:srgbClr val="1B3A6B"/>
            </a:solidFill>
            <a:ln w="20160">
              <a:solidFill>
                <a:srgbClr val="1B3A6B"/>
              </a:solidFill>
              <a:round/>
            </a:ln>
          </c:spP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'📊 Dimension Scores'!$B$13:$B$18</c:f>
              <c:strCache>
                <c:ptCount val="6"/>
                <c:pt idx="0">
                  <c:v>Data Integrity</c:v>
                </c:pt>
                <c:pt idx="1">
                  <c:v>Handoff Efficiency</c:v>
                </c:pt>
                <c:pt idx="2">
                  <c:v>Feedback Loop Visibility</c:v>
                </c:pt>
                <c:pt idx="3">
                  <c:v>Constraint Identification</c:v>
                </c:pt>
                <c:pt idx="4">
                  <c:v>Forecast Accuracy</c:v>
                </c:pt>
                <c:pt idx="5">
                  <c:v>Team Alignment</c:v>
                </c:pt>
              </c:strCache>
            </c:strRef>
          </c:cat>
          <c:val>
            <c:numRef>
              <c:f>'📊 Dimension Scores'!$C$13:$C$18</c:f>
              <c:numCache>
                <c:formatCode>#,##0;\(#,##0\);\-</c:formatCode>
                <c:ptCount val="6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3C-43B4-8C55-A0B424750471}"/>
            </c:ext>
          </c:extLst>
        </c:ser>
        <c:ser>
          <c:idx val="1"/>
          <c:order val="1"/>
          <c:tx>
            <c:strRef>
              <c:f>'📊 Dimension Scores'!$D$12</c:f>
              <c:strCache>
                <c:ptCount val="1"/>
                <c:pt idx="0">
                  <c:v>Benchmark</c:v>
                </c:pt>
              </c:strCache>
            </c:strRef>
          </c:tx>
          <c:spPr>
            <a:solidFill>
              <a:srgbClr val="C9A84C"/>
            </a:solidFill>
            <a:ln w="9360">
              <a:solidFill>
                <a:srgbClr val="C9A84C"/>
              </a:solidFill>
              <a:round/>
            </a:ln>
          </c:spP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'📊 Dimension Scores'!$B$13:$B$18</c:f>
              <c:strCache>
                <c:ptCount val="6"/>
                <c:pt idx="0">
                  <c:v>Data Integrity</c:v>
                </c:pt>
                <c:pt idx="1">
                  <c:v>Handoff Efficiency</c:v>
                </c:pt>
                <c:pt idx="2">
                  <c:v>Feedback Loop Visibility</c:v>
                </c:pt>
                <c:pt idx="3">
                  <c:v>Constraint Identification</c:v>
                </c:pt>
                <c:pt idx="4">
                  <c:v>Forecast Accuracy</c:v>
                </c:pt>
                <c:pt idx="5">
                  <c:v>Team Alignment</c:v>
                </c:pt>
              </c:strCache>
            </c:strRef>
          </c:cat>
          <c:val>
            <c:numRef>
              <c:f>'📊 Dimension Scores'!$D$13:$D$18</c:f>
              <c:numCache>
                <c:formatCode>#,##0;\(#,##0\);\-</c:formatCode>
                <c:ptCount val="6"/>
                <c:pt idx="0">
                  <c:v>18</c:v>
                </c:pt>
                <c:pt idx="1">
                  <c:v>17</c:v>
                </c:pt>
                <c:pt idx="2">
                  <c:v>16</c:v>
                </c:pt>
                <c:pt idx="3">
                  <c:v>15</c:v>
                </c:pt>
                <c:pt idx="4">
                  <c:v>17</c:v>
                </c:pt>
                <c:pt idx="5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3C-43B4-8C55-A0B424750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415597"/>
        <c:axId val="21166502"/>
      </c:radarChart>
      <c:catAx>
        <c:axId val="41415597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noFill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21166502"/>
        <c:crosses val="autoZero"/>
        <c:auto val="1"/>
        <c:lblAlgn val="ctr"/>
        <c:lblOffset val="100"/>
        <c:noMultiLvlLbl val="0"/>
      </c:catAx>
      <c:valAx>
        <c:axId val="21166502"/>
        <c:scaling>
          <c:orientation val="minMax"/>
          <c:max val="25"/>
          <c:min val="0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41415597"/>
        <c:crosses val="autoZero"/>
        <c:crossBetween val="midCat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5</xdr:col>
      <xdr:colOff>543960</xdr:colOff>
      <xdr:row>45</xdr:row>
      <xdr:rowOff>86760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B3A6B"/>
  </sheetPr>
  <dimension ref="B1:D21"/>
  <sheetViews>
    <sheetView showGridLines="0" tabSelected="1" zoomScaleNormal="100" workbookViewId="0">
      <selection activeCell="I13" sqref="I13"/>
    </sheetView>
  </sheetViews>
  <sheetFormatPr defaultColWidth="8.7109375" defaultRowHeight="15" x14ac:dyDescent="0.25"/>
  <cols>
    <col min="1" max="1" width="2" customWidth="1"/>
    <col min="2" max="2" width="44" customWidth="1"/>
    <col min="3" max="3" width="82.5703125" customWidth="1"/>
    <col min="4" max="4" width="16" customWidth="1"/>
    <col min="5" max="5" width="4" customWidth="1"/>
  </cols>
  <sheetData>
    <row r="1" spans="2:4" ht="27.75" customHeight="1" x14ac:dyDescent="0.25">
      <c r="B1" s="5" t="s">
        <v>0</v>
      </c>
      <c r="C1" s="5"/>
      <c r="D1" s="5"/>
    </row>
    <row r="2" spans="2:4" ht="27.75" customHeight="1" x14ac:dyDescent="0.25">
      <c r="B2" s="5"/>
      <c r="C2" s="5"/>
      <c r="D2" s="5"/>
    </row>
    <row r="3" spans="2:4" ht="7.5" customHeight="1" x14ac:dyDescent="0.25">
      <c r="B3" s="5"/>
      <c r="C3" s="5"/>
      <c r="D3" s="5"/>
    </row>
    <row r="4" spans="2:4" ht="19.5" customHeight="1" x14ac:dyDescent="0.25">
      <c r="B4" s="4" t="s">
        <v>1</v>
      </c>
      <c r="C4" s="4"/>
      <c r="D4" s="4"/>
    </row>
    <row r="5" spans="2:4" ht="3.75" customHeight="1" x14ac:dyDescent="0.25">
      <c r="B5" s="3"/>
      <c r="C5" s="3"/>
      <c r="D5" s="3"/>
    </row>
    <row r="6" spans="2:4" ht="9.75" customHeight="1" x14ac:dyDescent="0.25"/>
    <row r="7" spans="2:4" ht="21.75" customHeight="1" x14ac:dyDescent="0.25">
      <c r="B7" s="2" t="s">
        <v>2</v>
      </c>
      <c r="C7" s="2"/>
      <c r="D7" s="2"/>
    </row>
    <row r="8" spans="2:4" ht="27.75" customHeight="1" x14ac:dyDescent="0.25">
      <c r="B8" s="15" t="s">
        <v>3</v>
      </c>
      <c r="C8" s="16" t="s">
        <v>4</v>
      </c>
    </row>
    <row r="9" spans="2:4" ht="27.75" customHeight="1" x14ac:dyDescent="0.25">
      <c r="B9" s="17" t="s">
        <v>5</v>
      </c>
      <c r="C9" s="18" t="s">
        <v>6</v>
      </c>
    </row>
    <row r="10" spans="2:4" ht="27.75" customHeight="1" x14ac:dyDescent="0.25">
      <c r="B10" s="15" t="s">
        <v>7</v>
      </c>
      <c r="C10" s="16" t="s">
        <v>8</v>
      </c>
    </row>
    <row r="11" spans="2:4" ht="27.75" customHeight="1" x14ac:dyDescent="0.25">
      <c r="B11" s="17" t="s">
        <v>9</v>
      </c>
      <c r="C11" s="18" t="s">
        <v>10</v>
      </c>
    </row>
    <row r="12" spans="2:4" ht="27.75" customHeight="1" x14ac:dyDescent="0.25">
      <c r="B12" s="15" t="s">
        <v>11</v>
      </c>
      <c r="C12" s="16" t="s">
        <v>12</v>
      </c>
    </row>
    <row r="13" spans="2:4" ht="27.75" customHeight="1" x14ac:dyDescent="0.25"/>
    <row r="14" spans="2:4" ht="27.75" customHeight="1" x14ac:dyDescent="0.25">
      <c r="B14" s="2" t="s">
        <v>13</v>
      </c>
      <c r="C14" s="2"/>
      <c r="D14" s="2"/>
    </row>
    <row r="15" spans="2:4" ht="27.75" customHeight="1" x14ac:dyDescent="0.25">
      <c r="B15" s="19" t="s">
        <v>14</v>
      </c>
      <c r="C15" s="20" t="s">
        <v>15</v>
      </c>
    </row>
    <row r="16" spans="2:4" ht="27.75" customHeight="1" x14ac:dyDescent="0.25">
      <c r="B16" s="21" t="s">
        <v>16</v>
      </c>
      <c r="C16" s="22" t="s">
        <v>17</v>
      </c>
    </row>
    <row r="17" spans="2:4" ht="27.75" customHeight="1" x14ac:dyDescent="0.25">
      <c r="B17" s="23" t="s">
        <v>18</v>
      </c>
      <c r="C17" s="24" t="s">
        <v>19</v>
      </c>
    </row>
    <row r="18" spans="2:4" ht="27.75" customHeight="1" x14ac:dyDescent="0.25">
      <c r="B18" s="25" t="s">
        <v>20</v>
      </c>
      <c r="C18" s="26" t="s">
        <v>21</v>
      </c>
    </row>
    <row r="19" spans="2:4" ht="27.75" customHeight="1" x14ac:dyDescent="0.25">
      <c r="B19" s="27" t="s">
        <v>22</v>
      </c>
      <c r="C19" s="28" t="s">
        <v>23</v>
      </c>
    </row>
    <row r="21" spans="2:4" x14ac:dyDescent="0.25">
      <c r="B21" s="1" t="s">
        <v>24</v>
      </c>
      <c r="C21" s="1"/>
      <c r="D21" s="1"/>
    </row>
  </sheetData>
  <mergeCells count="6">
    <mergeCell ref="B21:D21"/>
    <mergeCell ref="B1:D3"/>
    <mergeCell ref="B4:D4"/>
    <mergeCell ref="B5:D5"/>
    <mergeCell ref="B7:D7"/>
    <mergeCell ref="B14:D14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9A84C"/>
  </sheetPr>
  <dimension ref="B1:G47"/>
  <sheetViews>
    <sheetView showGridLines="0" zoomScaleNormal="100" workbookViewId="0">
      <selection activeCell="D9" sqref="D9"/>
    </sheetView>
  </sheetViews>
  <sheetFormatPr defaultColWidth="8.7109375" defaultRowHeight="15" x14ac:dyDescent="0.25"/>
  <cols>
    <col min="1" max="1" width="2" customWidth="1"/>
    <col min="2" max="2" width="6" customWidth="1"/>
    <col min="3" max="3" width="52" customWidth="1"/>
    <col min="4" max="4" width="10" customWidth="1"/>
    <col min="5" max="5" width="18" customWidth="1"/>
    <col min="6" max="7" width="16" customWidth="1"/>
  </cols>
  <sheetData>
    <row r="1" spans="2:7" ht="27.75" customHeight="1" x14ac:dyDescent="0.25">
      <c r="B1" s="14" t="s">
        <v>25</v>
      </c>
      <c r="C1" s="14"/>
      <c r="D1" s="14"/>
      <c r="E1" s="14"/>
      <c r="F1" s="14"/>
      <c r="G1" s="14"/>
    </row>
    <row r="2" spans="2:7" ht="6" customHeight="1" x14ac:dyDescent="0.25">
      <c r="B2" s="14"/>
      <c r="C2" s="14"/>
      <c r="D2" s="14"/>
      <c r="E2" s="14"/>
      <c r="F2" s="14"/>
      <c r="G2" s="14"/>
    </row>
    <row r="3" spans="2:7" ht="30" customHeight="1" x14ac:dyDescent="0.25">
      <c r="B3" s="29" t="s">
        <v>26</v>
      </c>
      <c r="C3" s="29" t="s">
        <v>27</v>
      </c>
      <c r="D3" s="29" t="s">
        <v>28</v>
      </c>
      <c r="E3" s="29" t="s">
        <v>29</v>
      </c>
      <c r="F3" s="29" t="s">
        <v>30</v>
      </c>
      <c r="G3" s="29" t="s">
        <v>31</v>
      </c>
    </row>
    <row r="4" spans="2:7" ht="18" customHeight="1" x14ac:dyDescent="0.25">
      <c r="B4" s="13" t="s">
        <v>32</v>
      </c>
      <c r="C4" s="13"/>
      <c r="D4" s="13"/>
      <c r="E4" s="13"/>
      <c r="F4" s="13"/>
      <c r="G4" s="13"/>
    </row>
    <row r="5" spans="2:7" ht="21.75" customHeight="1" x14ac:dyDescent="0.25">
      <c r="B5" s="12" t="s">
        <v>33</v>
      </c>
      <c r="C5" s="12"/>
      <c r="D5" s="12"/>
      <c r="E5" s="12"/>
      <c r="F5" s="12"/>
      <c r="G5" s="12"/>
    </row>
    <row r="6" spans="2:7" ht="36" customHeight="1" x14ac:dyDescent="0.25">
      <c r="B6" s="30" t="s">
        <v>34</v>
      </c>
      <c r="C6" s="22" t="s">
        <v>35</v>
      </c>
      <c r="D6" s="31">
        <v>3</v>
      </c>
      <c r="E6" s="32" t="s">
        <v>36</v>
      </c>
      <c r="F6" s="33" t="str">
        <f>IF(D6=5,"✅ Excellent",IF(D6=4,"✔ Good",IF(D6=3,"⚡ Developing",IF(D6=2,"⚠️ Early Stage","🔴 Critical Gap"))))</f>
        <v>⚡ Developing</v>
      </c>
      <c r="G6" s="34"/>
    </row>
    <row r="7" spans="2:7" ht="36" customHeight="1" x14ac:dyDescent="0.25">
      <c r="B7" s="30" t="s">
        <v>37</v>
      </c>
      <c r="C7" s="22" t="s">
        <v>38</v>
      </c>
      <c r="D7" s="31">
        <v>3</v>
      </c>
      <c r="E7" s="32" t="s">
        <v>36</v>
      </c>
      <c r="F7" s="33" t="str">
        <f>IF(D7=5,"✅ Excellent",IF(D7=4,"✔ Good",IF(D7=3,"⚡ Developing",IF(D7=2,"⚠️ Early Stage","🔴 Critical Gap"))))</f>
        <v>⚡ Developing</v>
      </c>
      <c r="G7" s="34"/>
    </row>
    <row r="8" spans="2:7" ht="36" customHeight="1" x14ac:dyDescent="0.25">
      <c r="B8" s="30" t="s">
        <v>39</v>
      </c>
      <c r="C8" s="22" t="s">
        <v>40</v>
      </c>
      <c r="D8" s="31">
        <v>3</v>
      </c>
      <c r="E8" s="32" t="s">
        <v>36</v>
      </c>
      <c r="F8" s="33" t="str">
        <f>IF(D8=5,"✅ Excellent",IF(D8=4,"✔ Good",IF(D8=3,"⚡ Developing",IF(D8=2,"⚠️ Early Stage","🔴 Critical Gap"))))</f>
        <v>⚡ Developing</v>
      </c>
      <c r="G8" s="34"/>
    </row>
    <row r="9" spans="2:7" ht="36" customHeight="1" x14ac:dyDescent="0.25">
      <c r="B9" s="30" t="s">
        <v>41</v>
      </c>
      <c r="C9" s="22" t="s">
        <v>42</v>
      </c>
      <c r="D9" s="31">
        <v>3</v>
      </c>
      <c r="E9" s="32" t="s">
        <v>36</v>
      </c>
      <c r="F9" s="33" t="str">
        <f>IF(D9=5,"✅ Excellent",IF(D9=4,"✔ Good",IF(D9=3,"⚡ Developing",IF(D9=2,"⚠️ Early Stage","🔴 Critical Gap"))))</f>
        <v>⚡ Developing</v>
      </c>
      <c r="G9" s="34"/>
    </row>
    <row r="10" spans="2:7" ht="36" customHeight="1" x14ac:dyDescent="0.25">
      <c r="B10" s="30" t="s">
        <v>43</v>
      </c>
      <c r="C10" s="22" t="s">
        <v>44</v>
      </c>
      <c r="D10" s="31">
        <v>3</v>
      </c>
      <c r="E10" s="32" t="s">
        <v>36</v>
      </c>
      <c r="F10" s="33" t="str">
        <f>IF(D10=5,"✅ Excellent",IF(D10=4,"✔ Good",IF(D10=3,"⚡ Developing",IF(D10=2,"⚠️ Early Stage","🔴 Critical Gap"))))</f>
        <v>⚡ Developing</v>
      </c>
      <c r="G10" s="34"/>
    </row>
    <row r="11" spans="2:7" ht="7.5" customHeight="1" x14ac:dyDescent="0.25"/>
    <row r="12" spans="2:7" ht="21.75" customHeight="1" x14ac:dyDescent="0.25">
      <c r="B12" s="11" t="s">
        <v>45</v>
      </c>
      <c r="C12" s="11"/>
      <c r="D12" s="11"/>
      <c r="E12" s="11"/>
      <c r="F12" s="11"/>
      <c r="G12" s="11"/>
    </row>
    <row r="13" spans="2:7" ht="36" customHeight="1" x14ac:dyDescent="0.25">
      <c r="B13" s="35" t="s">
        <v>46</v>
      </c>
      <c r="C13" s="20" t="s">
        <v>47</v>
      </c>
      <c r="D13" s="31">
        <v>3</v>
      </c>
      <c r="E13" s="36" t="s">
        <v>48</v>
      </c>
      <c r="F13" s="37" t="str">
        <f>IF(D13=5,"✅ Excellent",IF(D13=4,"✔ Good",IF(D13=3,"⚡ Developing",IF(D13=2,"⚠️ Early Stage","🔴 Critical Gap"))))</f>
        <v>⚡ Developing</v>
      </c>
      <c r="G13" s="34"/>
    </row>
    <row r="14" spans="2:7" ht="36" customHeight="1" x14ac:dyDescent="0.25">
      <c r="B14" s="35" t="s">
        <v>49</v>
      </c>
      <c r="C14" s="20" t="s">
        <v>50</v>
      </c>
      <c r="D14" s="31">
        <v>3</v>
      </c>
      <c r="E14" s="36" t="s">
        <v>48</v>
      </c>
      <c r="F14" s="37" t="str">
        <f>IF(D14=5,"✅ Excellent",IF(D14=4,"✔ Good",IF(D14=3,"⚡ Developing",IF(D14=2,"⚠️ Early Stage","🔴 Critical Gap"))))</f>
        <v>⚡ Developing</v>
      </c>
      <c r="G14" s="34"/>
    </row>
    <row r="15" spans="2:7" ht="36" customHeight="1" x14ac:dyDescent="0.25">
      <c r="B15" s="35" t="s">
        <v>51</v>
      </c>
      <c r="C15" s="20" t="s">
        <v>52</v>
      </c>
      <c r="D15" s="31">
        <v>3</v>
      </c>
      <c r="E15" s="36" t="s">
        <v>48</v>
      </c>
      <c r="F15" s="37" t="str">
        <f>IF(D15=5,"✅ Excellent",IF(D15=4,"✔ Good",IF(D15=3,"⚡ Developing",IF(D15=2,"⚠️ Early Stage","🔴 Critical Gap"))))</f>
        <v>⚡ Developing</v>
      </c>
      <c r="G15" s="34"/>
    </row>
    <row r="16" spans="2:7" ht="36" customHeight="1" x14ac:dyDescent="0.25">
      <c r="B16" s="35" t="s">
        <v>53</v>
      </c>
      <c r="C16" s="20" t="s">
        <v>54</v>
      </c>
      <c r="D16" s="31">
        <v>3</v>
      </c>
      <c r="E16" s="36" t="s">
        <v>48</v>
      </c>
      <c r="F16" s="37" t="str">
        <f>IF(D16=5,"✅ Excellent",IF(D16=4,"✔ Good",IF(D16=3,"⚡ Developing",IF(D16=2,"⚠️ Early Stage","🔴 Critical Gap"))))</f>
        <v>⚡ Developing</v>
      </c>
      <c r="G16" s="34"/>
    </row>
    <row r="17" spans="2:7" ht="36" customHeight="1" x14ac:dyDescent="0.25">
      <c r="B17" s="35" t="s">
        <v>55</v>
      </c>
      <c r="C17" s="20" t="s">
        <v>56</v>
      </c>
      <c r="D17" s="31">
        <v>3</v>
      </c>
      <c r="E17" s="36" t="s">
        <v>48</v>
      </c>
      <c r="F17" s="37" t="str">
        <f>IF(D17=5,"✅ Excellent",IF(D17=4,"✔ Good",IF(D17=3,"⚡ Developing",IF(D17=2,"⚠️ Early Stage","🔴 Critical Gap"))))</f>
        <v>⚡ Developing</v>
      </c>
      <c r="G17" s="34"/>
    </row>
    <row r="18" spans="2:7" ht="7.5" customHeight="1" x14ac:dyDescent="0.25"/>
    <row r="19" spans="2:7" ht="21.75" customHeight="1" x14ac:dyDescent="0.25">
      <c r="B19" s="10" t="s">
        <v>57</v>
      </c>
      <c r="C19" s="10"/>
      <c r="D19" s="10"/>
      <c r="E19" s="10"/>
      <c r="F19" s="10"/>
      <c r="G19" s="10"/>
    </row>
    <row r="20" spans="2:7" ht="36" customHeight="1" x14ac:dyDescent="0.25">
      <c r="B20" s="38" t="s">
        <v>58</v>
      </c>
      <c r="C20" s="39" t="s">
        <v>59</v>
      </c>
      <c r="D20" s="31">
        <v>3</v>
      </c>
      <c r="E20" s="40" t="s">
        <v>60</v>
      </c>
      <c r="F20" s="41" t="str">
        <f>IF(D20=5,"✅ Excellent",IF(D20=4,"✔ Good",IF(D20=3,"⚡ Developing",IF(D20=2,"⚠️ Early Stage","🔴 Critical Gap"))))</f>
        <v>⚡ Developing</v>
      </c>
      <c r="G20" s="34"/>
    </row>
    <row r="21" spans="2:7" ht="36" customHeight="1" x14ac:dyDescent="0.25">
      <c r="B21" s="38" t="s">
        <v>61</v>
      </c>
      <c r="C21" s="39" t="s">
        <v>62</v>
      </c>
      <c r="D21" s="31">
        <v>3</v>
      </c>
      <c r="E21" s="40" t="s">
        <v>60</v>
      </c>
      <c r="F21" s="41" t="str">
        <f>IF(D21=5,"✅ Excellent",IF(D21=4,"✔ Good",IF(D21=3,"⚡ Developing",IF(D21=2,"⚠️ Early Stage","🔴 Critical Gap"))))</f>
        <v>⚡ Developing</v>
      </c>
      <c r="G21" s="34"/>
    </row>
    <row r="22" spans="2:7" ht="36" customHeight="1" x14ac:dyDescent="0.25">
      <c r="B22" s="38" t="s">
        <v>63</v>
      </c>
      <c r="C22" s="39" t="s">
        <v>64</v>
      </c>
      <c r="D22" s="31">
        <v>3</v>
      </c>
      <c r="E22" s="40" t="s">
        <v>60</v>
      </c>
      <c r="F22" s="41" t="str">
        <f>IF(D22=5,"✅ Excellent",IF(D22=4,"✔ Good",IF(D22=3,"⚡ Developing",IF(D22=2,"⚠️ Early Stage","🔴 Critical Gap"))))</f>
        <v>⚡ Developing</v>
      </c>
      <c r="G22" s="34"/>
    </row>
    <row r="23" spans="2:7" ht="36" customHeight="1" x14ac:dyDescent="0.25">
      <c r="B23" s="38" t="s">
        <v>65</v>
      </c>
      <c r="C23" s="39" t="s">
        <v>66</v>
      </c>
      <c r="D23" s="31">
        <v>3</v>
      </c>
      <c r="E23" s="40" t="s">
        <v>60</v>
      </c>
      <c r="F23" s="41" t="str">
        <f>IF(D23=5,"✅ Excellent",IF(D23=4,"✔ Good",IF(D23=3,"⚡ Developing",IF(D23=2,"⚠️ Early Stage","🔴 Critical Gap"))))</f>
        <v>⚡ Developing</v>
      </c>
      <c r="G23" s="34"/>
    </row>
    <row r="24" spans="2:7" ht="36" customHeight="1" x14ac:dyDescent="0.25">
      <c r="B24" s="38" t="s">
        <v>67</v>
      </c>
      <c r="C24" s="39" t="s">
        <v>68</v>
      </c>
      <c r="D24" s="31">
        <v>3</v>
      </c>
      <c r="E24" s="40" t="s">
        <v>60</v>
      </c>
      <c r="F24" s="41" t="str">
        <f>IF(D24=5,"✅ Excellent",IF(D24=4,"✔ Good",IF(D24=3,"⚡ Developing",IF(D24=2,"⚠️ Early Stage","🔴 Critical Gap"))))</f>
        <v>⚡ Developing</v>
      </c>
      <c r="G24" s="34"/>
    </row>
    <row r="25" spans="2:7" ht="7.5" customHeight="1" x14ac:dyDescent="0.25"/>
    <row r="26" spans="2:7" ht="21.75" customHeight="1" x14ac:dyDescent="0.25">
      <c r="B26" s="9" t="s">
        <v>69</v>
      </c>
      <c r="C26" s="9"/>
      <c r="D26" s="9"/>
      <c r="E26" s="9"/>
      <c r="F26" s="9"/>
      <c r="G26" s="9"/>
    </row>
    <row r="27" spans="2:7" ht="36" customHeight="1" x14ac:dyDescent="0.25">
      <c r="B27" s="42" t="s">
        <v>70</v>
      </c>
      <c r="C27" s="24" t="s">
        <v>71</v>
      </c>
      <c r="D27" s="31">
        <v>3</v>
      </c>
      <c r="E27" s="43" t="s">
        <v>72</v>
      </c>
      <c r="F27" s="44" t="str">
        <f>IF(D27=5,"✅ Excellent",IF(D27=4,"✔ Good",IF(D27=3,"⚡ Developing",IF(D27=2,"⚠️ Early Stage","🔴 Critical Gap"))))</f>
        <v>⚡ Developing</v>
      </c>
      <c r="G27" s="34"/>
    </row>
    <row r="28" spans="2:7" ht="36" customHeight="1" x14ac:dyDescent="0.25">
      <c r="B28" s="42" t="s">
        <v>73</v>
      </c>
      <c r="C28" s="24" t="s">
        <v>74</v>
      </c>
      <c r="D28" s="31">
        <v>3</v>
      </c>
      <c r="E28" s="43" t="s">
        <v>72</v>
      </c>
      <c r="F28" s="44" t="str">
        <f>IF(D28=5,"✅ Excellent",IF(D28=4,"✔ Good",IF(D28=3,"⚡ Developing",IF(D28=2,"⚠️ Early Stage","🔴 Critical Gap"))))</f>
        <v>⚡ Developing</v>
      </c>
      <c r="G28" s="34"/>
    </row>
    <row r="29" spans="2:7" ht="36" customHeight="1" x14ac:dyDescent="0.25">
      <c r="B29" s="42" t="s">
        <v>75</v>
      </c>
      <c r="C29" s="24" t="s">
        <v>76</v>
      </c>
      <c r="D29" s="31">
        <v>3</v>
      </c>
      <c r="E29" s="43" t="s">
        <v>72</v>
      </c>
      <c r="F29" s="44" t="str">
        <f>IF(D29=5,"✅ Excellent",IF(D29=4,"✔ Good",IF(D29=3,"⚡ Developing",IF(D29=2,"⚠️ Early Stage","🔴 Critical Gap"))))</f>
        <v>⚡ Developing</v>
      </c>
      <c r="G29" s="34"/>
    </row>
    <row r="30" spans="2:7" ht="36" customHeight="1" x14ac:dyDescent="0.25">
      <c r="B30" s="42" t="s">
        <v>77</v>
      </c>
      <c r="C30" s="24" t="s">
        <v>78</v>
      </c>
      <c r="D30" s="31">
        <v>3</v>
      </c>
      <c r="E30" s="43" t="s">
        <v>72</v>
      </c>
      <c r="F30" s="44" t="str">
        <f>IF(D30=5,"✅ Excellent",IF(D30=4,"✔ Good",IF(D30=3,"⚡ Developing",IF(D30=2,"⚠️ Early Stage","🔴 Critical Gap"))))</f>
        <v>⚡ Developing</v>
      </c>
      <c r="G30" s="34"/>
    </row>
    <row r="31" spans="2:7" ht="36" customHeight="1" x14ac:dyDescent="0.25">
      <c r="B31" s="42" t="s">
        <v>79</v>
      </c>
      <c r="C31" s="24" t="s">
        <v>80</v>
      </c>
      <c r="D31" s="31">
        <v>3</v>
      </c>
      <c r="E31" s="43" t="s">
        <v>72</v>
      </c>
      <c r="F31" s="44" t="str">
        <f>IF(D31=5,"✅ Excellent",IF(D31=4,"✔ Good",IF(D31=3,"⚡ Developing",IF(D31=2,"⚠️ Early Stage","🔴 Critical Gap"))))</f>
        <v>⚡ Developing</v>
      </c>
      <c r="G31" s="34"/>
    </row>
    <row r="32" spans="2:7" ht="7.5" customHeight="1" x14ac:dyDescent="0.25"/>
    <row r="33" spans="2:7" ht="21.75" customHeight="1" x14ac:dyDescent="0.25">
      <c r="B33" s="8" t="s">
        <v>81</v>
      </c>
      <c r="C33" s="8"/>
      <c r="D33" s="8"/>
      <c r="E33" s="8"/>
      <c r="F33" s="8"/>
      <c r="G33" s="8"/>
    </row>
    <row r="34" spans="2:7" ht="36" customHeight="1" x14ac:dyDescent="0.25">
      <c r="B34" s="45" t="s">
        <v>82</v>
      </c>
      <c r="C34" s="46" t="s">
        <v>83</v>
      </c>
      <c r="D34" s="31">
        <v>3</v>
      </c>
      <c r="E34" s="47" t="s">
        <v>84</v>
      </c>
      <c r="F34" s="48" t="str">
        <f>IF(D34=5,"✅ Excellent",IF(D34=4,"✔ Good",IF(D34=3,"⚡ Developing",IF(D34=2,"⚠️ Early Stage","🔴 Critical Gap"))))</f>
        <v>⚡ Developing</v>
      </c>
      <c r="G34" s="34"/>
    </row>
    <row r="35" spans="2:7" ht="36" customHeight="1" x14ac:dyDescent="0.25">
      <c r="B35" s="45" t="s">
        <v>85</v>
      </c>
      <c r="C35" s="46" t="s">
        <v>86</v>
      </c>
      <c r="D35" s="31">
        <v>3</v>
      </c>
      <c r="E35" s="47" t="s">
        <v>84</v>
      </c>
      <c r="F35" s="48" t="str">
        <f>IF(D35=5,"✅ Excellent",IF(D35=4,"✔ Good",IF(D35=3,"⚡ Developing",IF(D35=2,"⚠️ Early Stage","🔴 Critical Gap"))))</f>
        <v>⚡ Developing</v>
      </c>
      <c r="G35" s="34"/>
    </row>
    <row r="36" spans="2:7" ht="36" customHeight="1" x14ac:dyDescent="0.25">
      <c r="B36" s="45" t="s">
        <v>87</v>
      </c>
      <c r="C36" s="46" t="s">
        <v>88</v>
      </c>
      <c r="D36" s="31">
        <v>3</v>
      </c>
      <c r="E36" s="47" t="s">
        <v>84</v>
      </c>
      <c r="F36" s="48" t="str">
        <f>IF(D36=5,"✅ Excellent",IF(D36=4,"✔ Good",IF(D36=3,"⚡ Developing",IF(D36=2,"⚠️ Early Stage","🔴 Critical Gap"))))</f>
        <v>⚡ Developing</v>
      </c>
      <c r="G36" s="34"/>
    </row>
    <row r="37" spans="2:7" ht="36" customHeight="1" x14ac:dyDescent="0.25">
      <c r="B37" s="45" t="s">
        <v>89</v>
      </c>
      <c r="C37" s="46" t="s">
        <v>90</v>
      </c>
      <c r="D37" s="31">
        <v>3</v>
      </c>
      <c r="E37" s="47" t="s">
        <v>84</v>
      </c>
      <c r="F37" s="48" t="str">
        <f>IF(D37=5,"✅ Excellent",IF(D37=4,"✔ Good",IF(D37=3,"⚡ Developing",IF(D37=2,"⚠️ Early Stage","🔴 Critical Gap"))))</f>
        <v>⚡ Developing</v>
      </c>
      <c r="G37" s="34"/>
    </row>
    <row r="38" spans="2:7" ht="36" customHeight="1" x14ac:dyDescent="0.25">
      <c r="B38" s="45" t="s">
        <v>91</v>
      </c>
      <c r="C38" s="46" t="s">
        <v>92</v>
      </c>
      <c r="D38" s="31">
        <v>3</v>
      </c>
      <c r="E38" s="47" t="s">
        <v>84</v>
      </c>
      <c r="F38" s="48" t="str">
        <f>IF(D38=5,"✅ Excellent",IF(D38=4,"✔ Good",IF(D38=3,"⚡ Developing",IF(D38=2,"⚠️ Early Stage","🔴 Critical Gap"))))</f>
        <v>⚡ Developing</v>
      </c>
      <c r="G38" s="34"/>
    </row>
    <row r="39" spans="2:7" ht="7.5" customHeight="1" x14ac:dyDescent="0.25"/>
    <row r="40" spans="2:7" ht="21.75" customHeight="1" x14ac:dyDescent="0.25">
      <c r="B40" s="7" t="s">
        <v>93</v>
      </c>
      <c r="C40" s="7"/>
      <c r="D40" s="7"/>
      <c r="E40" s="7"/>
      <c r="F40" s="7"/>
      <c r="G40" s="7"/>
    </row>
    <row r="41" spans="2:7" ht="36" customHeight="1" x14ac:dyDescent="0.25">
      <c r="B41" s="49" t="s">
        <v>94</v>
      </c>
      <c r="C41" s="26" t="s">
        <v>95</v>
      </c>
      <c r="D41" s="31">
        <v>3</v>
      </c>
      <c r="E41" s="50" t="s">
        <v>96</v>
      </c>
      <c r="F41" s="51" t="str">
        <f>IF(D41=5,"✅ Excellent",IF(D41=4,"✔ Good",IF(D41=3,"⚡ Developing",IF(D41=2,"⚠️ Early Stage","🔴 Critical Gap"))))</f>
        <v>⚡ Developing</v>
      </c>
      <c r="G41" s="34"/>
    </row>
    <row r="42" spans="2:7" ht="36" customHeight="1" x14ac:dyDescent="0.25">
      <c r="B42" s="49" t="s">
        <v>97</v>
      </c>
      <c r="C42" s="26" t="s">
        <v>98</v>
      </c>
      <c r="D42" s="31">
        <v>3</v>
      </c>
      <c r="E42" s="50" t="s">
        <v>96</v>
      </c>
      <c r="F42" s="51" t="str">
        <f>IF(D42=5,"✅ Excellent",IF(D42=4,"✔ Good",IF(D42=3,"⚡ Developing",IF(D42=2,"⚠️ Early Stage","🔴 Critical Gap"))))</f>
        <v>⚡ Developing</v>
      </c>
      <c r="G42" s="34"/>
    </row>
    <row r="43" spans="2:7" ht="36" customHeight="1" x14ac:dyDescent="0.25">
      <c r="B43" s="49" t="s">
        <v>99</v>
      </c>
      <c r="C43" s="26" t="s">
        <v>100</v>
      </c>
      <c r="D43" s="31">
        <v>3</v>
      </c>
      <c r="E43" s="50" t="s">
        <v>96</v>
      </c>
      <c r="F43" s="51" t="str">
        <f>IF(D43=5,"✅ Excellent",IF(D43=4,"✔ Good",IF(D43=3,"⚡ Developing",IF(D43=2,"⚠️ Early Stage","🔴 Critical Gap"))))</f>
        <v>⚡ Developing</v>
      </c>
      <c r="G43" s="34"/>
    </row>
    <row r="44" spans="2:7" ht="36" customHeight="1" x14ac:dyDescent="0.25">
      <c r="B44" s="49" t="s">
        <v>101</v>
      </c>
      <c r="C44" s="26" t="s">
        <v>102</v>
      </c>
      <c r="D44" s="31">
        <v>3</v>
      </c>
      <c r="E44" s="50" t="s">
        <v>96</v>
      </c>
      <c r="F44" s="51" t="str">
        <f>IF(D44=5,"✅ Excellent",IF(D44=4,"✔ Good",IF(D44=3,"⚡ Developing",IF(D44=2,"⚠️ Early Stage","🔴 Critical Gap"))))</f>
        <v>⚡ Developing</v>
      </c>
      <c r="G44" s="34"/>
    </row>
    <row r="45" spans="2:7" ht="36" customHeight="1" x14ac:dyDescent="0.25">
      <c r="B45" s="49" t="s">
        <v>103</v>
      </c>
      <c r="C45" s="26" t="s">
        <v>104</v>
      </c>
      <c r="D45" s="31">
        <v>3</v>
      </c>
      <c r="E45" s="50" t="s">
        <v>96</v>
      </c>
      <c r="F45" s="51" t="str">
        <f>IF(D45=5,"✅ Excellent",IF(D45=4,"✔ Good",IF(D45=3,"⚡ Developing",IF(D45=2,"⚠️ Early Stage","🔴 Critical Gap"))))</f>
        <v>⚡ Developing</v>
      </c>
      <c r="G45" s="34"/>
    </row>
    <row r="46" spans="2:7" ht="7.5" customHeight="1" x14ac:dyDescent="0.25"/>
    <row r="47" spans="2:7" ht="27.75" customHeight="1" x14ac:dyDescent="0.25">
      <c r="B47" s="6" t="s">
        <v>105</v>
      </c>
      <c r="C47" s="6"/>
      <c r="D47" s="52">
        <f>SUM(D6,D7,D8,D9,D10,D13,D14,D15,D16,D17,D20,D21,D22,D23,D24,D27,D28,D29,D30,D31,D34,D35,D36,D37,D38,D41,D42,D43,D44,D45)</f>
        <v>90</v>
      </c>
    </row>
  </sheetData>
  <mergeCells count="9">
    <mergeCell ref="B26:G26"/>
    <mergeCell ref="B33:G33"/>
    <mergeCell ref="B40:G40"/>
    <mergeCell ref="B47:C47"/>
    <mergeCell ref="B1:G2"/>
    <mergeCell ref="B4:G4"/>
    <mergeCell ref="B5:G5"/>
    <mergeCell ref="B12:G12"/>
    <mergeCell ref="B19:G19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1A6B3C"/>
  </sheetPr>
  <dimension ref="B1:G18"/>
  <sheetViews>
    <sheetView showGridLines="0" zoomScaleNormal="100" workbookViewId="0">
      <selection activeCell="C4" sqref="C4"/>
    </sheetView>
  </sheetViews>
  <sheetFormatPr defaultColWidth="8.7109375" defaultRowHeight="15" x14ac:dyDescent="0.25"/>
  <cols>
    <col min="1" max="1" width="2" customWidth="1"/>
    <col min="2" max="2" width="30" customWidth="1"/>
    <col min="3" max="4" width="14" customWidth="1"/>
    <col min="5" max="5" width="16" customWidth="1"/>
    <col min="6" max="6" width="20" customWidth="1"/>
    <col min="7" max="7" width="24" customWidth="1"/>
    <col min="8" max="8" width="4" customWidth="1"/>
  </cols>
  <sheetData>
    <row r="1" spans="2:7" ht="27.75" customHeight="1" x14ac:dyDescent="0.25">
      <c r="B1" s="14" t="s">
        <v>106</v>
      </c>
      <c r="C1" s="14"/>
      <c r="D1" s="14"/>
      <c r="E1" s="14"/>
      <c r="F1" s="14"/>
      <c r="G1" s="14"/>
    </row>
    <row r="2" spans="2:7" ht="6" customHeight="1" x14ac:dyDescent="0.25">
      <c r="B2" s="14"/>
      <c r="C2" s="14"/>
      <c r="D2" s="14"/>
      <c r="E2" s="14"/>
      <c r="F2" s="14"/>
      <c r="G2" s="14"/>
    </row>
    <row r="3" spans="2:7" ht="30" customHeight="1" x14ac:dyDescent="0.25">
      <c r="B3" s="29" t="s">
        <v>29</v>
      </c>
      <c r="C3" s="29" t="s">
        <v>107</v>
      </c>
      <c r="D3" s="29" t="s">
        <v>108</v>
      </c>
      <c r="E3" s="29" t="s">
        <v>109</v>
      </c>
      <c r="F3" s="29" t="s">
        <v>110</v>
      </c>
      <c r="G3" s="29" t="s">
        <v>111</v>
      </c>
    </row>
    <row r="4" spans="2:7" ht="24" customHeight="1" x14ac:dyDescent="0.25">
      <c r="B4" s="21" t="s">
        <v>36</v>
      </c>
      <c r="C4" s="53">
        <f>SUM('📝 Self-Assessment'!D6,'📝 Self-Assessment'!D7,'📝 Self-Assessment'!D8,'📝 Self-Assessment'!D9,'📝 Self-Assessment'!D10)</f>
        <v>15</v>
      </c>
      <c r="D4" s="54">
        <f t="shared" ref="D4:D9" si="0">C4/25</f>
        <v>0.6</v>
      </c>
      <c r="E4" s="55" t="str">
        <f t="shared" ref="E4:E9" si="1">IF(C4&gt;=23,"✅ Excellent",IF(C4&gt;=19,"✔ Good",IF(C4&gt;=14,"⚡ Developing",IF(C4&gt;=9,"⚠️ Early Stage","🔴 Critical Gap"))))</f>
        <v>⚡ Developing</v>
      </c>
      <c r="F4" s="56">
        <v>18</v>
      </c>
      <c r="G4" s="57">
        <f t="shared" ref="G4:G10" si="2">C4-F4</f>
        <v>-3</v>
      </c>
    </row>
    <row r="5" spans="2:7" ht="24" customHeight="1" x14ac:dyDescent="0.25">
      <c r="B5" s="19" t="s">
        <v>48</v>
      </c>
      <c r="C5" s="58">
        <f>SUM('📝 Self-Assessment'!D13,'📝 Self-Assessment'!D14,'📝 Self-Assessment'!D15,'📝 Self-Assessment'!D16,'📝 Self-Assessment'!D17)</f>
        <v>15</v>
      </c>
      <c r="D5" s="59">
        <f t="shared" si="0"/>
        <v>0.6</v>
      </c>
      <c r="E5" s="60" t="str">
        <f t="shared" si="1"/>
        <v>⚡ Developing</v>
      </c>
      <c r="F5" s="61">
        <v>17</v>
      </c>
      <c r="G5" s="62">
        <f t="shared" si="2"/>
        <v>-2</v>
      </c>
    </row>
    <row r="6" spans="2:7" ht="24" customHeight="1" x14ac:dyDescent="0.25">
      <c r="B6" s="63" t="s">
        <v>60</v>
      </c>
      <c r="C6" s="64">
        <f>SUM('📝 Self-Assessment'!D20,'📝 Self-Assessment'!D21,'📝 Self-Assessment'!D22,'📝 Self-Assessment'!D23,'📝 Self-Assessment'!D24)</f>
        <v>15</v>
      </c>
      <c r="D6" s="65">
        <f t="shared" si="0"/>
        <v>0.6</v>
      </c>
      <c r="E6" s="66" t="str">
        <f t="shared" si="1"/>
        <v>⚡ Developing</v>
      </c>
      <c r="F6" s="67">
        <v>16</v>
      </c>
      <c r="G6" s="68">
        <f t="shared" si="2"/>
        <v>-1</v>
      </c>
    </row>
    <row r="7" spans="2:7" ht="24" customHeight="1" x14ac:dyDescent="0.25">
      <c r="B7" s="23" t="s">
        <v>72</v>
      </c>
      <c r="C7" s="69">
        <f>SUM('📝 Self-Assessment'!D27,'📝 Self-Assessment'!D28,'📝 Self-Assessment'!D29,'📝 Self-Assessment'!D30,'📝 Self-Assessment'!D31)</f>
        <v>15</v>
      </c>
      <c r="D7" s="70">
        <f t="shared" si="0"/>
        <v>0.6</v>
      </c>
      <c r="E7" s="71" t="str">
        <f t="shared" si="1"/>
        <v>⚡ Developing</v>
      </c>
      <c r="F7" s="72">
        <v>15</v>
      </c>
      <c r="G7" s="73">
        <f t="shared" si="2"/>
        <v>0</v>
      </c>
    </row>
    <row r="8" spans="2:7" ht="24" customHeight="1" x14ac:dyDescent="0.25">
      <c r="B8" s="74" t="s">
        <v>84</v>
      </c>
      <c r="C8" s="75">
        <f>SUM('📝 Self-Assessment'!D34,'📝 Self-Assessment'!D35,'📝 Self-Assessment'!D36,'📝 Self-Assessment'!D37,'📝 Self-Assessment'!D38)</f>
        <v>15</v>
      </c>
      <c r="D8" s="76">
        <f t="shared" si="0"/>
        <v>0.6</v>
      </c>
      <c r="E8" s="77" t="str">
        <f t="shared" si="1"/>
        <v>⚡ Developing</v>
      </c>
      <c r="F8" s="78">
        <v>17</v>
      </c>
      <c r="G8" s="79">
        <f t="shared" si="2"/>
        <v>-2</v>
      </c>
    </row>
    <row r="9" spans="2:7" ht="24" customHeight="1" x14ac:dyDescent="0.25">
      <c r="B9" s="25" t="s">
        <v>96</v>
      </c>
      <c r="C9" s="80">
        <f>SUM('📝 Self-Assessment'!D41,'📝 Self-Assessment'!D42,'📝 Self-Assessment'!D43,'📝 Self-Assessment'!D44,'📝 Self-Assessment'!D45)</f>
        <v>15</v>
      </c>
      <c r="D9" s="81">
        <f t="shared" si="0"/>
        <v>0.6</v>
      </c>
      <c r="E9" s="82" t="str">
        <f t="shared" si="1"/>
        <v>⚡ Developing</v>
      </c>
      <c r="F9" s="83">
        <v>18</v>
      </c>
      <c r="G9" s="84">
        <f t="shared" si="2"/>
        <v>-3</v>
      </c>
    </row>
    <row r="10" spans="2:7" ht="27.75" customHeight="1" x14ac:dyDescent="0.25">
      <c r="B10" s="85" t="s">
        <v>112</v>
      </c>
      <c r="C10" s="86">
        <f>SUM(C4:C9)</f>
        <v>90</v>
      </c>
      <c r="D10" s="87">
        <f>C10/150</f>
        <v>0.6</v>
      </c>
      <c r="E10" s="88" t="str">
        <f>IF(C10&gt;=135,"✅ Excellent",IF(C10&gt;=105,"✔ Good",IF(C10&gt;=75,"⚡ Developing",IF(C10&gt;=45,"⚠️ Early Stage","🔴 Critical Gap"))))</f>
        <v>⚡ Developing</v>
      </c>
      <c r="F10" s="89">
        <f>SUM(F4:F9)</f>
        <v>101</v>
      </c>
      <c r="G10" s="90">
        <f t="shared" si="2"/>
        <v>-11</v>
      </c>
    </row>
    <row r="11" spans="2:7" ht="9.75" customHeight="1" x14ac:dyDescent="0.25"/>
    <row r="12" spans="2:7" ht="19.5" customHeight="1" x14ac:dyDescent="0.25">
      <c r="B12" s="29" t="s">
        <v>113</v>
      </c>
      <c r="C12" s="29" t="s">
        <v>114</v>
      </c>
      <c r="D12" s="29" t="s">
        <v>115</v>
      </c>
    </row>
    <row r="13" spans="2:7" ht="18" customHeight="1" x14ac:dyDescent="0.25">
      <c r="B13" s="91" t="s">
        <v>36</v>
      </c>
      <c r="C13" s="92">
        <f t="shared" ref="C13:C18" si="3">C4</f>
        <v>15</v>
      </c>
      <c r="D13" s="92">
        <f t="shared" ref="D13:D18" si="4">F4</f>
        <v>18</v>
      </c>
    </row>
    <row r="14" spans="2:7" ht="18" customHeight="1" x14ac:dyDescent="0.25">
      <c r="B14" s="91" t="s">
        <v>48</v>
      </c>
      <c r="C14" s="92">
        <f t="shared" si="3"/>
        <v>15</v>
      </c>
      <c r="D14" s="92">
        <f t="shared" si="4"/>
        <v>17</v>
      </c>
    </row>
    <row r="15" spans="2:7" ht="18" customHeight="1" x14ac:dyDescent="0.25">
      <c r="B15" s="91" t="s">
        <v>60</v>
      </c>
      <c r="C15" s="92">
        <f t="shared" si="3"/>
        <v>15</v>
      </c>
      <c r="D15" s="92">
        <f t="shared" si="4"/>
        <v>16</v>
      </c>
    </row>
    <row r="16" spans="2:7" ht="18" customHeight="1" x14ac:dyDescent="0.25">
      <c r="B16" s="91" t="s">
        <v>72</v>
      </c>
      <c r="C16" s="92">
        <f t="shared" si="3"/>
        <v>15</v>
      </c>
      <c r="D16" s="92">
        <f t="shared" si="4"/>
        <v>15</v>
      </c>
    </row>
    <row r="17" spans="2:4" ht="18" customHeight="1" x14ac:dyDescent="0.25">
      <c r="B17" s="91" t="s">
        <v>84</v>
      </c>
      <c r="C17" s="92">
        <f t="shared" si="3"/>
        <v>15</v>
      </c>
      <c r="D17" s="92">
        <f t="shared" si="4"/>
        <v>17</v>
      </c>
    </row>
    <row r="18" spans="2:4" ht="18" customHeight="1" x14ac:dyDescent="0.25">
      <c r="B18" s="91" t="s">
        <v>96</v>
      </c>
      <c r="C18" s="92">
        <f t="shared" si="3"/>
        <v>15</v>
      </c>
      <c r="D18" s="92">
        <f t="shared" si="4"/>
        <v>18</v>
      </c>
    </row>
  </sheetData>
  <mergeCells count="1">
    <mergeCell ref="B1:G2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17A2B8"/>
  </sheetPr>
  <dimension ref="B1:H47"/>
  <sheetViews>
    <sheetView showGridLines="0" zoomScaleNormal="100" workbookViewId="0"/>
  </sheetViews>
  <sheetFormatPr defaultColWidth="8.7109375" defaultRowHeight="15" x14ac:dyDescent="0.25"/>
  <cols>
    <col min="1" max="1" width="2" customWidth="1"/>
    <col min="2" max="2" width="26" customWidth="1"/>
    <col min="3" max="3" width="46" customWidth="1"/>
    <col min="4" max="4" width="14" customWidth="1"/>
    <col min="5" max="5" width="16" customWidth="1"/>
    <col min="6" max="6" width="20" customWidth="1"/>
    <col min="7" max="7" width="16" customWidth="1"/>
    <col min="8" max="8" width="20" customWidth="1"/>
    <col min="9" max="9" width="4" customWidth="1"/>
    <col min="10" max="11" width="0.5703125" customWidth="1"/>
  </cols>
  <sheetData>
    <row r="1" spans="2:8" ht="27.75" customHeight="1" x14ac:dyDescent="0.25">
      <c r="B1" s="14" t="s">
        <v>116</v>
      </c>
      <c r="C1" s="14"/>
      <c r="D1" s="14"/>
      <c r="E1" s="14"/>
      <c r="F1" s="14"/>
      <c r="G1" s="14"/>
      <c r="H1" s="14"/>
    </row>
    <row r="2" spans="2:8" ht="6" customHeight="1" x14ac:dyDescent="0.25">
      <c r="B2" s="14"/>
      <c r="C2" s="14"/>
      <c r="D2" s="14"/>
      <c r="E2" s="14"/>
      <c r="F2" s="14"/>
      <c r="G2" s="14"/>
      <c r="H2" s="14"/>
    </row>
    <row r="3" spans="2:8" ht="21.75" customHeight="1" x14ac:dyDescent="0.25">
      <c r="B3" s="106" t="s">
        <v>117</v>
      </c>
      <c r="C3" s="106"/>
      <c r="D3" s="106"/>
      <c r="E3" s="106"/>
      <c r="F3" s="106"/>
      <c r="G3" s="106"/>
      <c r="H3" s="106"/>
    </row>
    <row r="4" spans="2:8" ht="25.5" customHeight="1" x14ac:dyDescent="0.25">
      <c r="B4" s="29" t="s">
        <v>29</v>
      </c>
      <c r="C4" s="29" t="s">
        <v>118</v>
      </c>
      <c r="D4" s="29" t="s">
        <v>119</v>
      </c>
      <c r="E4" s="29" t="s">
        <v>120</v>
      </c>
      <c r="F4" s="29" t="s">
        <v>121</v>
      </c>
      <c r="G4" s="29" t="s">
        <v>122</v>
      </c>
      <c r="H4" s="29" t="s">
        <v>123</v>
      </c>
    </row>
    <row r="5" spans="2:8" ht="21.75" customHeight="1" x14ac:dyDescent="0.25">
      <c r="B5" s="12" t="s">
        <v>124</v>
      </c>
      <c r="C5" s="12"/>
      <c r="D5" s="12"/>
      <c r="E5" s="12"/>
      <c r="F5" s="93" t="str">
        <f>'📊 Dimension Scores'!C4 &amp; " / 25"</f>
        <v>15 / 25</v>
      </c>
      <c r="G5" s="107" t="str">
        <f>IF('📊 Dimension Scores'!G4&lt;0,"Gap: " &amp; TEXT('📊 Dimension Scores'!G4,"0"),"Ahead: +" &amp; TEXT('📊 Dimension Scores'!G4,"0"))</f>
        <v>Gap: -3</v>
      </c>
      <c r="H5" s="107"/>
    </row>
    <row r="6" spans="2:8" ht="42" customHeight="1" x14ac:dyDescent="0.25">
      <c r="B6" s="30" t="s">
        <v>36</v>
      </c>
      <c r="C6" s="94" t="s">
        <v>125</v>
      </c>
      <c r="D6" s="49" t="s">
        <v>126</v>
      </c>
      <c r="E6" s="33" t="s">
        <v>127</v>
      </c>
      <c r="F6" s="95" t="s">
        <v>128</v>
      </c>
      <c r="G6" s="95" t="s">
        <v>129</v>
      </c>
      <c r="H6" s="96" t="s">
        <v>130</v>
      </c>
    </row>
    <row r="7" spans="2:8" ht="42" customHeight="1" x14ac:dyDescent="0.25">
      <c r="B7" s="30" t="s">
        <v>36</v>
      </c>
      <c r="C7" s="94" t="s">
        <v>131</v>
      </c>
      <c r="D7" s="49" t="s">
        <v>126</v>
      </c>
      <c r="E7" s="33" t="s">
        <v>127</v>
      </c>
      <c r="F7" s="95" t="s">
        <v>132</v>
      </c>
      <c r="G7" s="95" t="s">
        <v>133</v>
      </c>
      <c r="H7" s="96" t="s">
        <v>134</v>
      </c>
    </row>
    <row r="8" spans="2:8" ht="42" customHeight="1" x14ac:dyDescent="0.25">
      <c r="B8" s="30" t="s">
        <v>36</v>
      </c>
      <c r="C8" s="94" t="s">
        <v>135</v>
      </c>
      <c r="D8" s="42" t="s">
        <v>136</v>
      </c>
      <c r="E8" s="33" t="s">
        <v>137</v>
      </c>
      <c r="F8" s="95" t="s">
        <v>138</v>
      </c>
      <c r="G8" s="95" t="s">
        <v>129</v>
      </c>
      <c r="H8" s="96" t="s">
        <v>139</v>
      </c>
    </row>
    <row r="9" spans="2:8" ht="42" customHeight="1" x14ac:dyDescent="0.25">
      <c r="B9" s="30" t="s">
        <v>36</v>
      </c>
      <c r="C9" s="94" t="s">
        <v>140</v>
      </c>
      <c r="D9" s="42" t="s">
        <v>136</v>
      </c>
      <c r="E9" s="33" t="s">
        <v>137</v>
      </c>
      <c r="F9" s="95" t="s">
        <v>141</v>
      </c>
      <c r="G9" s="95" t="s">
        <v>142</v>
      </c>
      <c r="H9" s="96" t="s">
        <v>143</v>
      </c>
    </row>
    <row r="10" spans="2:8" ht="42" customHeight="1" x14ac:dyDescent="0.25">
      <c r="B10" s="30" t="s">
        <v>36</v>
      </c>
      <c r="C10" s="94" t="s">
        <v>144</v>
      </c>
      <c r="D10" s="35" t="s">
        <v>145</v>
      </c>
      <c r="E10" s="33" t="s">
        <v>137</v>
      </c>
      <c r="F10" s="95" t="s">
        <v>146</v>
      </c>
      <c r="G10" s="95" t="s">
        <v>142</v>
      </c>
      <c r="H10" s="96" t="s">
        <v>147</v>
      </c>
    </row>
    <row r="11" spans="2:8" ht="7.5" customHeight="1" x14ac:dyDescent="0.25"/>
    <row r="12" spans="2:8" ht="21.75" customHeight="1" x14ac:dyDescent="0.25">
      <c r="B12" s="11" t="s">
        <v>148</v>
      </c>
      <c r="C12" s="11"/>
      <c r="D12" s="11"/>
      <c r="E12" s="11"/>
      <c r="F12" s="93" t="str">
        <f>'📊 Dimension Scores'!C5 &amp; " / 25"</f>
        <v>15 / 25</v>
      </c>
      <c r="G12" s="107" t="str">
        <f>IF('📊 Dimension Scores'!G5&lt;0,"Gap: " &amp; TEXT('📊 Dimension Scores'!G5,"0"),"Ahead: +" &amp; TEXT('📊 Dimension Scores'!G5,"0"))</f>
        <v>Gap: -2</v>
      </c>
      <c r="H12" s="107"/>
    </row>
    <row r="13" spans="2:8" ht="42" customHeight="1" x14ac:dyDescent="0.25">
      <c r="B13" s="35" t="s">
        <v>48</v>
      </c>
      <c r="C13" s="97" t="s">
        <v>149</v>
      </c>
      <c r="D13" s="49" t="s">
        <v>126</v>
      </c>
      <c r="E13" s="37" t="s">
        <v>127</v>
      </c>
      <c r="F13" s="95" t="s">
        <v>150</v>
      </c>
      <c r="G13" s="95" t="s">
        <v>133</v>
      </c>
      <c r="H13" s="96" t="s">
        <v>151</v>
      </c>
    </row>
    <row r="14" spans="2:8" ht="42" customHeight="1" x14ac:dyDescent="0.25">
      <c r="B14" s="35" t="s">
        <v>48</v>
      </c>
      <c r="C14" s="97" t="s">
        <v>152</v>
      </c>
      <c r="D14" s="49" t="s">
        <v>126</v>
      </c>
      <c r="E14" s="37" t="s">
        <v>127</v>
      </c>
      <c r="F14" s="95" t="s">
        <v>153</v>
      </c>
      <c r="G14" s="95" t="s">
        <v>133</v>
      </c>
      <c r="H14" s="96" t="s">
        <v>154</v>
      </c>
    </row>
    <row r="15" spans="2:8" ht="42" customHeight="1" x14ac:dyDescent="0.25">
      <c r="B15" s="35" t="s">
        <v>48</v>
      </c>
      <c r="C15" s="97" t="s">
        <v>155</v>
      </c>
      <c r="D15" s="49" t="s">
        <v>126</v>
      </c>
      <c r="E15" s="37" t="s">
        <v>127</v>
      </c>
      <c r="F15" s="95" t="s">
        <v>156</v>
      </c>
      <c r="G15" s="95" t="s">
        <v>133</v>
      </c>
      <c r="H15" s="96" t="s">
        <v>157</v>
      </c>
    </row>
    <row r="16" spans="2:8" ht="42" customHeight="1" x14ac:dyDescent="0.25">
      <c r="B16" s="35" t="s">
        <v>48</v>
      </c>
      <c r="C16" s="97" t="s">
        <v>158</v>
      </c>
      <c r="D16" s="42" t="s">
        <v>136</v>
      </c>
      <c r="E16" s="37" t="s">
        <v>137</v>
      </c>
      <c r="F16" s="95" t="s">
        <v>132</v>
      </c>
      <c r="G16" s="95" t="s">
        <v>129</v>
      </c>
      <c r="H16" s="96" t="s">
        <v>159</v>
      </c>
    </row>
    <row r="17" spans="2:8" ht="42" customHeight="1" x14ac:dyDescent="0.25">
      <c r="B17" s="35" t="s">
        <v>48</v>
      </c>
      <c r="C17" s="97" t="s">
        <v>160</v>
      </c>
      <c r="D17" s="35" t="s">
        <v>145</v>
      </c>
      <c r="E17" s="37" t="s">
        <v>161</v>
      </c>
      <c r="F17" s="95" t="s">
        <v>153</v>
      </c>
      <c r="G17" s="95" t="s">
        <v>133</v>
      </c>
      <c r="H17" s="96" t="s">
        <v>162</v>
      </c>
    </row>
    <row r="18" spans="2:8" ht="7.5" customHeight="1" x14ac:dyDescent="0.25"/>
    <row r="19" spans="2:8" ht="21.75" customHeight="1" x14ac:dyDescent="0.25">
      <c r="B19" s="10" t="s">
        <v>163</v>
      </c>
      <c r="C19" s="10"/>
      <c r="D19" s="10"/>
      <c r="E19" s="10"/>
      <c r="F19" s="93" t="str">
        <f>'📊 Dimension Scores'!C6 &amp; " / 25"</f>
        <v>15 / 25</v>
      </c>
      <c r="G19" s="107" t="str">
        <f>IF('📊 Dimension Scores'!G6&lt;0,"Gap: " &amp; TEXT('📊 Dimension Scores'!G6,"0"),"Ahead: +" &amp; TEXT('📊 Dimension Scores'!G6,"0"))</f>
        <v>Gap: -1</v>
      </c>
      <c r="H19" s="107"/>
    </row>
    <row r="20" spans="2:8" ht="42" customHeight="1" x14ac:dyDescent="0.25">
      <c r="B20" s="38" t="s">
        <v>60</v>
      </c>
      <c r="C20" s="98" t="s">
        <v>164</v>
      </c>
      <c r="D20" s="49" t="s">
        <v>126</v>
      </c>
      <c r="E20" s="41" t="s">
        <v>127</v>
      </c>
      <c r="F20" s="95" t="s">
        <v>165</v>
      </c>
      <c r="G20" s="95" t="s">
        <v>133</v>
      </c>
      <c r="H20" s="96" t="s">
        <v>166</v>
      </c>
    </row>
    <row r="21" spans="2:8" ht="42" customHeight="1" x14ac:dyDescent="0.25">
      <c r="B21" s="38" t="s">
        <v>60</v>
      </c>
      <c r="C21" s="98" t="s">
        <v>167</v>
      </c>
      <c r="D21" s="42" t="s">
        <v>136</v>
      </c>
      <c r="E21" s="41" t="s">
        <v>127</v>
      </c>
      <c r="F21" s="95" t="s">
        <v>168</v>
      </c>
      <c r="G21" s="95" t="s">
        <v>129</v>
      </c>
      <c r="H21" s="96" t="s">
        <v>169</v>
      </c>
    </row>
    <row r="22" spans="2:8" ht="42" customHeight="1" x14ac:dyDescent="0.25">
      <c r="B22" s="38" t="s">
        <v>60</v>
      </c>
      <c r="C22" s="98" t="s">
        <v>170</v>
      </c>
      <c r="D22" s="42" t="s">
        <v>136</v>
      </c>
      <c r="E22" s="41" t="s">
        <v>137</v>
      </c>
      <c r="F22" s="95" t="s">
        <v>168</v>
      </c>
      <c r="G22" s="95" t="s">
        <v>129</v>
      </c>
      <c r="H22" s="96" t="s">
        <v>171</v>
      </c>
    </row>
    <row r="23" spans="2:8" ht="42" customHeight="1" x14ac:dyDescent="0.25">
      <c r="B23" s="38" t="s">
        <v>60</v>
      </c>
      <c r="C23" s="98" t="s">
        <v>172</v>
      </c>
      <c r="D23" s="35" t="s">
        <v>145</v>
      </c>
      <c r="E23" s="41" t="s">
        <v>137</v>
      </c>
      <c r="F23" s="95" t="s">
        <v>173</v>
      </c>
      <c r="G23" s="95" t="s">
        <v>142</v>
      </c>
      <c r="H23" s="96" t="s">
        <v>174</v>
      </c>
    </row>
    <row r="24" spans="2:8" ht="42" customHeight="1" x14ac:dyDescent="0.25">
      <c r="B24" s="38" t="s">
        <v>60</v>
      </c>
      <c r="C24" s="98" t="s">
        <v>175</v>
      </c>
      <c r="D24" s="49" t="s">
        <v>126</v>
      </c>
      <c r="E24" s="41" t="s">
        <v>127</v>
      </c>
      <c r="F24" s="95" t="s">
        <v>176</v>
      </c>
      <c r="G24" s="95" t="s">
        <v>133</v>
      </c>
      <c r="H24" s="96" t="s">
        <v>177</v>
      </c>
    </row>
    <row r="25" spans="2:8" ht="7.5" customHeight="1" x14ac:dyDescent="0.25"/>
    <row r="26" spans="2:8" ht="21.75" customHeight="1" x14ac:dyDescent="0.25">
      <c r="B26" s="9" t="s">
        <v>178</v>
      </c>
      <c r="C26" s="9"/>
      <c r="D26" s="9"/>
      <c r="E26" s="9"/>
      <c r="F26" s="93" t="str">
        <f>'📊 Dimension Scores'!C7 &amp; " / 25"</f>
        <v>15 / 25</v>
      </c>
      <c r="G26" s="107" t="str">
        <f>IF('📊 Dimension Scores'!G7&lt;0,"Gap: " &amp; TEXT('📊 Dimension Scores'!G7,"0"),"Ahead: +" &amp; TEXT('📊 Dimension Scores'!G7,"0"))</f>
        <v>Ahead: +0</v>
      </c>
      <c r="H26" s="107"/>
    </row>
    <row r="27" spans="2:8" ht="42" customHeight="1" x14ac:dyDescent="0.25">
      <c r="B27" s="42" t="s">
        <v>72</v>
      </c>
      <c r="C27" s="99" t="s">
        <v>179</v>
      </c>
      <c r="D27" s="49" t="s">
        <v>126</v>
      </c>
      <c r="E27" s="44" t="s">
        <v>127</v>
      </c>
      <c r="F27" s="95" t="s">
        <v>180</v>
      </c>
      <c r="G27" s="95" t="s">
        <v>133</v>
      </c>
      <c r="H27" s="96" t="s">
        <v>181</v>
      </c>
    </row>
    <row r="28" spans="2:8" ht="42" customHeight="1" x14ac:dyDescent="0.25">
      <c r="B28" s="42" t="s">
        <v>72</v>
      </c>
      <c r="C28" s="99" t="s">
        <v>182</v>
      </c>
      <c r="D28" s="49" t="s">
        <v>126</v>
      </c>
      <c r="E28" s="44" t="s">
        <v>127</v>
      </c>
      <c r="F28" s="95" t="s">
        <v>183</v>
      </c>
      <c r="G28" s="95" t="s">
        <v>133</v>
      </c>
      <c r="H28" s="96" t="s">
        <v>184</v>
      </c>
    </row>
    <row r="29" spans="2:8" ht="42" customHeight="1" x14ac:dyDescent="0.25">
      <c r="B29" s="42" t="s">
        <v>72</v>
      </c>
      <c r="C29" s="99" t="s">
        <v>185</v>
      </c>
      <c r="D29" s="49" t="s">
        <v>126</v>
      </c>
      <c r="E29" s="44" t="s">
        <v>127</v>
      </c>
      <c r="F29" s="95" t="s">
        <v>186</v>
      </c>
      <c r="G29" s="95" t="s">
        <v>129</v>
      </c>
      <c r="H29" s="96" t="s">
        <v>187</v>
      </c>
    </row>
    <row r="30" spans="2:8" ht="42" customHeight="1" x14ac:dyDescent="0.25">
      <c r="B30" s="42" t="s">
        <v>72</v>
      </c>
      <c r="C30" s="99" t="s">
        <v>188</v>
      </c>
      <c r="D30" s="42" t="s">
        <v>136</v>
      </c>
      <c r="E30" s="44" t="s">
        <v>137</v>
      </c>
      <c r="F30" s="95" t="s">
        <v>180</v>
      </c>
      <c r="G30" s="95" t="s">
        <v>129</v>
      </c>
      <c r="H30" s="96" t="s">
        <v>189</v>
      </c>
    </row>
    <row r="31" spans="2:8" ht="42" customHeight="1" x14ac:dyDescent="0.25">
      <c r="B31" s="42" t="s">
        <v>72</v>
      </c>
      <c r="C31" s="99" t="s">
        <v>190</v>
      </c>
      <c r="D31" s="42" t="s">
        <v>136</v>
      </c>
      <c r="E31" s="44" t="s">
        <v>137</v>
      </c>
      <c r="F31" s="95" t="s">
        <v>191</v>
      </c>
      <c r="G31" s="95" t="s">
        <v>133</v>
      </c>
      <c r="H31" s="96" t="s">
        <v>192</v>
      </c>
    </row>
    <row r="32" spans="2:8" ht="7.5" customHeight="1" x14ac:dyDescent="0.25"/>
    <row r="33" spans="2:8" ht="21.75" customHeight="1" x14ac:dyDescent="0.25">
      <c r="B33" s="8" t="s">
        <v>193</v>
      </c>
      <c r="C33" s="8"/>
      <c r="D33" s="8"/>
      <c r="E33" s="8"/>
      <c r="F33" s="93" t="str">
        <f>'📊 Dimension Scores'!C8 &amp; " / 25"</f>
        <v>15 / 25</v>
      </c>
      <c r="G33" s="107" t="str">
        <f>IF('📊 Dimension Scores'!G8&lt;0,"Gap: " &amp; TEXT('📊 Dimension Scores'!G8,"0"),"Ahead: +" &amp; TEXT('📊 Dimension Scores'!G8,"0"))</f>
        <v>Gap: -2</v>
      </c>
      <c r="H33" s="107"/>
    </row>
    <row r="34" spans="2:8" ht="42" customHeight="1" x14ac:dyDescent="0.25">
      <c r="B34" s="45" t="s">
        <v>84</v>
      </c>
      <c r="C34" s="100" t="s">
        <v>194</v>
      </c>
      <c r="D34" s="49" t="s">
        <v>126</v>
      </c>
      <c r="E34" s="48" t="s">
        <v>127</v>
      </c>
      <c r="F34" s="95" t="s">
        <v>186</v>
      </c>
      <c r="G34" s="95" t="s">
        <v>129</v>
      </c>
      <c r="H34" s="96" t="s">
        <v>195</v>
      </c>
    </row>
    <row r="35" spans="2:8" ht="42" customHeight="1" x14ac:dyDescent="0.25">
      <c r="B35" s="45" t="s">
        <v>84</v>
      </c>
      <c r="C35" s="100" t="s">
        <v>196</v>
      </c>
      <c r="D35" s="49" t="s">
        <v>126</v>
      </c>
      <c r="E35" s="48" t="s">
        <v>127</v>
      </c>
      <c r="F35" s="95" t="s">
        <v>197</v>
      </c>
      <c r="G35" s="95" t="s">
        <v>129</v>
      </c>
      <c r="H35" s="96" t="s">
        <v>198</v>
      </c>
    </row>
    <row r="36" spans="2:8" ht="42" customHeight="1" x14ac:dyDescent="0.25">
      <c r="B36" s="45" t="s">
        <v>84</v>
      </c>
      <c r="C36" s="100" t="s">
        <v>199</v>
      </c>
      <c r="D36" s="49" t="s">
        <v>126</v>
      </c>
      <c r="E36" s="48" t="s">
        <v>127</v>
      </c>
      <c r="F36" s="95" t="s">
        <v>200</v>
      </c>
      <c r="G36" s="95" t="s">
        <v>133</v>
      </c>
      <c r="H36" s="96" t="s">
        <v>201</v>
      </c>
    </row>
    <row r="37" spans="2:8" ht="42" customHeight="1" x14ac:dyDescent="0.25">
      <c r="B37" s="45" t="s">
        <v>84</v>
      </c>
      <c r="C37" s="100" t="s">
        <v>202</v>
      </c>
      <c r="D37" s="42" t="s">
        <v>136</v>
      </c>
      <c r="E37" s="48" t="s">
        <v>137</v>
      </c>
      <c r="F37" s="95" t="s">
        <v>203</v>
      </c>
      <c r="G37" s="95" t="s">
        <v>129</v>
      </c>
      <c r="H37" s="96" t="s">
        <v>204</v>
      </c>
    </row>
    <row r="38" spans="2:8" ht="42" customHeight="1" x14ac:dyDescent="0.25">
      <c r="B38" s="45" t="s">
        <v>84</v>
      </c>
      <c r="C38" s="100" t="s">
        <v>205</v>
      </c>
      <c r="D38" s="35" t="s">
        <v>145</v>
      </c>
      <c r="E38" s="48" t="s">
        <v>161</v>
      </c>
      <c r="F38" s="95" t="s">
        <v>200</v>
      </c>
      <c r="G38" s="95" t="s">
        <v>142</v>
      </c>
      <c r="H38" s="96" t="s">
        <v>206</v>
      </c>
    </row>
    <row r="39" spans="2:8" ht="7.5" customHeight="1" x14ac:dyDescent="0.25"/>
    <row r="40" spans="2:8" ht="21.75" customHeight="1" x14ac:dyDescent="0.25">
      <c r="B40" s="7" t="s">
        <v>207</v>
      </c>
      <c r="C40" s="7"/>
      <c r="D40" s="7"/>
      <c r="E40" s="7"/>
      <c r="F40" s="93" t="str">
        <f>'📊 Dimension Scores'!C9 &amp; " / 25"</f>
        <v>15 / 25</v>
      </c>
      <c r="G40" s="107" t="str">
        <f>IF('📊 Dimension Scores'!G9&lt;0,"Gap: " &amp; TEXT('📊 Dimension Scores'!G9,"0"),"Ahead: +" &amp; TEXT('📊 Dimension Scores'!G9,"0"))</f>
        <v>Gap: -3</v>
      </c>
      <c r="H40" s="107"/>
    </row>
    <row r="41" spans="2:8" ht="42" customHeight="1" x14ac:dyDescent="0.25">
      <c r="B41" s="49" t="s">
        <v>96</v>
      </c>
      <c r="C41" s="101" t="s">
        <v>208</v>
      </c>
      <c r="D41" s="49" t="s">
        <v>126</v>
      </c>
      <c r="E41" s="51" t="s">
        <v>127</v>
      </c>
      <c r="F41" s="95" t="s">
        <v>180</v>
      </c>
      <c r="G41" s="95" t="s">
        <v>133</v>
      </c>
      <c r="H41" s="96" t="s">
        <v>209</v>
      </c>
    </row>
    <row r="42" spans="2:8" ht="42" customHeight="1" x14ac:dyDescent="0.25">
      <c r="B42" s="49" t="s">
        <v>96</v>
      </c>
      <c r="C42" s="101" t="s">
        <v>210</v>
      </c>
      <c r="D42" s="42" t="s">
        <v>136</v>
      </c>
      <c r="E42" s="51" t="s">
        <v>127</v>
      </c>
      <c r="F42" s="95" t="s">
        <v>211</v>
      </c>
      <c r="G42" s="95" t="s">
        <v>142</v>
      </c>
      <c r="H42" s="96" t="s">
        <v>212</v>
      </c>
    </row>
    <row r="43" spans="2:8" ht="42" customHeight="1" x14ac:dyDescent="0.25">
      <c r="B43" s="49" t="s">
        <v>96</v>
      </c>
      <c r="C43" s="101" t="s">
        <v>213</v>
      </c>
      <c r="D43" s="49" t="s">
        <v>126</v>
      </c>
      <c r="E43" s="51" t="s">
        <v>127</v>
      </c>
      <c r="F43" s="95" t="s">
        <v>191</v>
      </c>
      <c r="G43" s="95" t="s">
        <v>133</v>
      </c>
      <c r="H43" s="96" t="s">
        <v>214</v>
      </c>
    </row>
    <row r="44" spans="2:8" ht="42" customHeight="1" x14ac:dyDescent="0.25">
      <c r="B44" s="49" t="s">
        <v>96</v>
      </c>
      <c r="C44" s="101" t="s">
        <v>215</v>
      </c>
      <c r="D44" s="49" t="s">
        <v>126</v>
      </c>
      <c r="E44" s="51" t="s">
        <v>137</v>
      </c>
      <c r="F44" s="95" t="s">
        <v>216</v>
      </c>
      <c r="G44" s="95" t="s">
        <v>133</v>
      </c>
      <c r="H44" s="96" t="s">
        <v>217</v>
      </c>
    </row>
    <row r="45" spans="2:8" ht="42" customHeight="1" x14ac:dyDescent="0.25">
      <c r="B45" s="49" t="s">
        <v>96</v>
      </c>
      <c r="C45" s="101" t="s">
        <v>218</v>
      </c>
      <c r="D45" s="35" t="s">
        <v>145</v>
      </c>
      <c r="E45" s="51" t="s">
        <v>161</v>
      </c>
      <c r="F45" s="95" t="s">
        <v>219</v>
      </c>
      <c r="G45" s="95" t="s">
        <v>129</v>
      </c>
      <c r="H45" s="96" t="s">
        <v>220</v>
      </c>
    </row>
    <row r="46" spans="2:8" ht="7.5" customHeight="1" x14ac:dyDescent="0.25"/>
    <row r="47" spans="2:8" ht="21.75" customHeight="1" x14ac:dyDescent="0.25">
      <c r="B47" s="106" t="s">
        <v>221</v>
      </c>
      <c r="C47" s="106"/>
      <c r="D47" s="106"/>
      <c r="E47" s="106"/>
      <c r="F47" s="106"/>
      <c r="G47" s="106"/>
      <c r="H47" s="106"/>
    </row>
  </sheetData>
  <mergeCells count="15">
    <mergeCell ref="B40:E40"/>
    <mergeCell ref="G40:H40"/>
    <mergeCell ref="B47:H47"/>
    <mergeCell ref="B19:E19"/>
    <mergeCell ref="G19:H19"/>
    <mergeCell ref="B26:E26"/>
    <mergeCell ref="G26:H26"/>
    <mergeCell ref="B33:E33"/>
    <mergeCell ref="G33:H33"/>
    <mergeCell ref="B1:H2"/>
    <mergeCell ref="B3:H3"/>
    <mergeCell ref="B5:E5"/>
    <mergeCell ref="G5:H5"/>
    <mergeCell ref="B12:E12"/>
    <mergeCell ref="G12:H12"/>
  </mergeCell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8B1A1A"/>
  </sheetPr>
  <dimension ref="B1:D28"/>
  <sheetViews>
    <sheetView showGridLines="0" topLeftCell="A3" zoomScaleNormal="100" workbookViewId="0">
      <selection activeCell="C14" sqref="C14"/>
    </sheetView>
  </sheetViews>
  <sheetFormatPr defaultColWidth="8.7109375" defaultRowHeight="15" x14ac:dyDescent="0.25"/>
  <cols>
    <col min="1" max="1" width="2" customWidth="1"/>
    <col min="2" max="2" width="40" customWidth="1"/>
    <col min="3" max="3" width="20" customWidth="1"/>
    <col min="4" max="4" width="28" customWidth="1"/>
    <col min="5" max="5" width="4" customWidth="1"/>
  </cols>
  <sheetData>
    <row r="1" spans="2:4" ht="21.75" customHeight="1" x14ac:dyDescent="0.25">
      <c r="B1" s="108" t="s">
        <v>222</v>
      </c>
      <c r="C1" s="108"/>
      <c r="D1" s="108"/>
    </row>
    <row r="2" spans="2:4" ht="21.75" customHeight="1" x14ac:dyDescent="0.25">
      <c r="B2" s="108"/>
      <c r="C2" s="108"/>
      <c r="D2" s="108"/>
    </row>
    <row r="3" spans="2:4" ht="7.5" customHeight="1" x14ac:dyDescent="0.25">
      <c r="B3" s="108"/>
      <c r="C3" s="108"/>
      <c r="D3" s="108"/>
    </row>
    <row r="4" spans="2:4" ht="3.75" customHeight="1" x14ac:dyDescent="0.25">
      <c r="B4" s="3"/>
      <c r="C4" s="3"/>
      <c r="D4" s="3"/>
    </row>
    <row r="5" spans="2:4" ht="9.75" customHeight="1" x14ac:dyDescent="0.25"/>
    <row r="6" spans="2:4" ht="21.75" customHeight="1" x14ac:dyDescent="0.25">
      <c r="B6" s="2" t="s">
        <v>223</v>
      </c>
      <c r="C6" s="2"/>
      <c r="D6" s="2"/>
    </row>
    <row r="7" spans="2:4" ht="25.5" customHeight="1" x14ac:dyDescent="0.25">
      <c r="B7" s="16" t="s">
        <v>224</v>
      </c>
      <c r="C7" s="102">
        <f>'📊 Dimension Scores'!C10</f>
        <v>90</v>
      </c>
    </row>
    <row r="8" spans="2:4" ht="25.5" customHeight="1" x14ac:dyDescent="0.25">
      <c r="B8" s="16" t="s">
        <v>225</v>
      </c>
      <c r="C8" s="103">
        <f>'📊 Dimension Scores'!D10</f>
        <v>0.6</v>
      </c>
    </row>
    <row r="9" spans="2:4" ht="25.5" customHeight="1" x14ac:dyDescent="0.25">
      <c r="B9" s="16" t="s">
        <v>226</v>
      </c>
      <c r="C9" s="104" t="str">
        <f>'📊 Dimension Scores'!E10</f>
        <v>⚡ Developing</v>
      </c>
    </row>
    <row r="10" spans="2:4" ht="25.5" customHeight="1" x14ac:dyDescent="0.25">
      <c r="B10" s="24" t="s">
        <v>227</v>
      </c>
      <c r="C10" s="105">
        <f>'📊 Dimension Scores'!G10</f>
        <v>-11</v>
      </c>
    </row>
    <row r="11" spans="2:4" ht="9.75" customHeight="1" x14ac:dyDescent="0.25"/>
    <row r="12" spans="2:4" ht="21.75" customHeight="1" x14ac:dyDescent="0.25">
      <c r="B12" s="2" t="s">
        <v>228</v>
      </c>
      <c r="C12" s="2"/>
      <c r="D12" s="2"/>
    </row>
    <row r="13" spans="2:4" ht="19.5" customHeight="1" x14ac:dyDescent="0.25">
      <c r="B13" s="29" t="s">
        <v>29</v>
      </c>
      <c r="C13" s="29" t="s">
        <v>229</v>
      </c>
      <c r="D13" s="29" t="s">
        <v>230</v>
      </c>
    </row>
    <row r="14" spans="2:4" ht="21.75" customHeight="1" x14ac:dyDescent="0.25">
      <c r="B14" s="21" t="s">
        <v>36</v>
      </c>
      <c r="C14" s="53">
        <f>'📊 Dimension Scores'!C4</f>
        <v>15</v>
      </c>
      <c r="D14" s="55" t="str">
        <f>'📊 Dimension Scores'!E4</f>
        <v>⚡ Developing</v>
      </c>
    </row>
    <row r="15" spans="2:4" ht="21.75" customHeight="1" x14ac:dyDescent="0.25">
      <c r="B15" s="19" t="s">
        <v>48</v>
      </c>
      <c r="C15" s="58">
        <f>'📊 Dimension Scores'!C5</f>
        <v>15</v>
      </c>
      <c r="D15" s="60" t="str">
        <f>'📊 Dimension Scores'!E5</f>
        <v>⚡ Developing</v>
      </c>
    </row>
    <row r="16" spans="2:4" ht="21.75" customHeight="1" x14ac:dyDescent="0.25">
      <c r="B16" s="63" t="s">
        <v>60</v>
      </c>
      <c r="C16" s="64">
        <f>'📊 Dimension Scores'!C6</f>
        <v>15</v>
      </c>
      <c r="D16" s="66" t="str">
        <f>'📊 Dimension Scores'!E6</f>
        <v>⚡ Developing</v>
      </c>
    </row>
    <row r="17" spans="2:4" ht="21.75" customHeight="1" x14ac:dyDescent="0.25">
      <c r="B17" s="23" t="s">
        <v>72</v>
      </c>
      <c r="C17" s="69">
        <f>'📊 Dimension Scores'!C7</f>
        <v>15</v>
      </c>
      <c r="D17" s="71" t="str">
        <f>'📊 Dimension Scores'!E7</f>
        <v>⚡ Developing</v>
      </c>
    </row>
    <row r="18" spans="2:4" ht="21.75" customHeight="1" x14ac:dyDescent="0.25">
      <c r="B18" s="74" t="s">
        <v>84</v>
      </c>
      <c r="C18" s="75">
        <f>'📊 Dimension Scores'!C8</f>
        <v>15</v>
      </c>
      <c r="D18" s="77" t="str">
        <f>'📊 Dimension Scores'!E8</f>
        <v>⚡ Developing</v>
      </c>
    </row>
    <row r="19" spans="2:4" ht="21.75" customHeight="1" x14ac:dyDescent="0.25">
      <c r="B19" s="25" t="s">
        <v>96</v>
      </c>
      <c r="C19" s="80">
        <f>'📊 Dimension Scores'!C9</f>
        <v>15</v>
      </c>
      <c r="D19" s="82" t="str">
        <f>'📊 Dimension Scores'!E9</f>
        <v>⚡ Developing</v>
      </c>
    </row>
    <row r="20" spans="2:4" ht="9.75" customHeight="1" x14ac:dyDescent="0.25"/>
    <row r="21" spans="2:4" ht="21.75" customHeight="1" x14ac:dyDescent="0.25">
      <c r="B21" s="2" t="s">
        <v>231</v>
      </c>
      <c r="C21" s="2"/>
      <c r="D21" s="2"/>
    </row>
    <row r="22" spans="2:4" ht="30" customHeight="1" x14ac:dyDescent="0.25">
      <c r="B22" s="19" t="s">
        <v>232</v>
      </c>
      <c r="C22" s="109" t="s">
        <v>233</v>
      </c>
      <c r="D22" s="109"/>
    </row>
    <row r="23" spans="2:4" ht="30" customHeight="1" x14ac:dyDescent="0.25">
      <c r="B23" s="21" t="s">
        <v>234</v>
      </c>
      <c r="C23" s="110" t="s">
        <v>235</v>
      </c>
      <c r="D23" s="110"/>
    </row>
    <row r="24" spans="2:4" ht="30" customHeight="1" x14ac:dyDescent="0.25">
      <c r="B24" s="23" t="s">
        <v>236</v>
      </c>
      <c r="C24" s="111" t="s">
        <v>237</v>
      </c>
      <c r="D24" s="111"/>
    </row>
    <row r="25" spans="2:4" ht="30" customHeight="1" x14ac:dyDescent="0.25">
      <c r="B25" s="25" t="s">
        <v>238</v>
      </c>
      <c r="C25" s="112" t="s">
        <v>239</v>
      </c>
      <c r="D25" s="112"/>
    </row>
    <row r="26" spans="2:4" ht="30" customHeight="1" x14ac:dyDescent="0.25">
      <c r="B26" s="27" t="s">
        <v>240</v>
      </c>
      <c r="C26" s="113" t="s">
        <v>241</v>
      </c>
      <c r="D26" s="113"/>
    </row>
    <row r="28" spans="2:4" x14ac:dyDescent="0.25">
      <c r="B28" s="1" t="s">
        <v>242</v>
      </c>
      <c r="C28" s="1"/>
      <c r="D28" s="1"/>
    </row>
  </sheetData>
  <mergeCells count="11">
    <mergeCell ref="B28:D28"/>
    <mergeCell ref="C22:D22"/>
    <mergeCell ref="C23:D23"/>
    <mergeCell ref="C24:D24"/>
    <mergeCell ref="C25:D25"/>
    <mergeCell ref="C26:D26"/>
    <mergeCell ref="B1:D3"/>
    <mergeCell ref="B4:D4"/>
    <mergeCell ref="B6:D6"/>
    <mergeCell ref="B12:D12"/>
    <mergeCell ref="B21:D21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📋 Instructions</vt:lpstr>
      <vt:lpstr>📝 Self-Assessment</vt:lpstr>
      <vt:lpstr>📊 Dimension Scores</vt:lpstr>
      <vt:lpstr>🎯 Action Plan</vt:lpstr>
      <vt:lpstr>📋 Board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Hindol Datta</cp:lastModifiedBy>
  <cp:revision>1</cp:revision>
  <dcterms:created xsi:type="dcterms:W3CDTF">2026-03-15T01:56:14Z</dcterms:created>
  <dcterms:modified xsi:type="dcterms:W3CDTF">2026-03-15T01:59:08Z</dcterms:modified>
  <dc:language>en-US</dc:language>
</cp:coreProperties>
</file>