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📖 Guide" sheetId="1" state="visible" r:id="rId3"/>
    <sheet name="📝 Assessment" sheetId="2" state="visible" r:id="rId4"/>
    <sheet name="📊 Scores" sheetId="3" state="visible" r:id="rId5"/>
    <sheet name="📋 Dashboard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<sst xmlns="http://schemas.openxmlformats.org/spreadsheetml/2006/main" count="194" uniqueCount="177">
  <si>
    <t xml:space="preserve">AI Governance Checklist  —  How To Use</t>
  </si>
  <si>
    <t xml:space="preserve">50-question maturity assessment  |  7 dimensions  |  EfuturesCFO.com</t>
  </si>
  <si>
    <t xml:space="preserve">WHAT THIS MODEL DOES</t>
  </si>
  <si>
    <t xml:space="preserve">This checklist helps a CFO, General Counsel, or Chief AI Officer assess how mature their organisation is across seven AI governance dimensions. Score each of the 50 questions 1–5. The model calculates a dimension-level maturity rating, an overall governance score, and produces a radar chart showing your strengths and gaps. Use the results to prioritise governance investments.</t>
  </si>
  <si>
    <t xml:space="preserve">DATA FLOW — HOW THE MODEL WORKS</t>
  </si>
  <si>
    <t xml:space="preserve">📝 Assessment</t>
  </si>
  <si>
    <t xml:space="preserve">Score each of the 50 questions 1–5 in the yellow column. Notes column is optional evidence.</t>
  </si>
  <si>
    <t xml:space="preserve">Feeds Scores tab</t>
  </si>
  <si>
    <t xml:space="preserve">📊 Scores</t>
  </si>
  <si>
    <t xml:space="preserve">Auto-aggregates your scores by dimension and calculates maturity level and % score for each.</t>
  </si>
  <si>
    <t xml:space="preserve">Feeds Dashboard</t>
  </si>
  <si>
    <t xml:space="preserve">📋 Dashboard</t>
  </si>
  <si>
    <t xml:space="preserve">Radar chart + dimension scorecard + interpretation guide. Ready for board or executive review.</t>
  </si>
  <si>
    <t xml:space="preserve">Final output</t>
  </si>
  <si>
    <t xml:space="preserve">SCORING GUIDE  (1–5 per question)</t>
  </si>
  <si>
    <t xml:space="preserve">5 — Optimized</t>
  </si>
  <si>
    <t xml:space="preserve">Systematically measured, continuously improved, industry-leading.</t>
  </si>
  <si>
    <t xml:space="preserve">4 — Managed</t>
  </si>
  <si>
    <t xml:space="preserve">Documented, consistently applied, minor gaps.</t>
  </si>
  <si>
    <t xml:space="preserve">3 — Defined</t>
  </si>
  <si>
    <t xml:space="preserve">Exists but inconsistently applied or partially documented.</t>
  </si>
  <si>
    <t xml:space="preserve">2 — Developing</t>
  </si>
  <si>
    <t xml:space="preserve">Ad hoc effort, no systematic approach.</t>
  </si>
  <si>
    <t xml:space="preserve">1 — Initial</t>
  </si>
  <si>
    <t xml:space="preserve">Absent or broken. Immediate attention required.</t>
  </si>
  <si>
    <t xml:space="preserve">© 2025 EfuturesCFO.com  |  AI Governance Checklist  |  $10M–$100M companies  |  Not legal advice</t>
  </si>
  <si>
    <t xml:space="preserve">📝  AI Governance Assessment — 50 Questions</t>
  </si>
  <si>
    <t xml:space="preserve">Enter your score (1–5) in the yellow column for each question. 1=Initial  2=Developing  3=Defined  4=Managed  5=Optimized</t>
  </si>
  <si>
    <t xml:space="preserve">#</t>
  </si>
  <si>
    <t xml:space="preserve">GOVERNANCE QUESTION</t>
  </si>
  <si>
    <t xml:space="preserve">SCORE
(1-5)</t>
  </si>
  <si>
    <t xml:space="preserve">MATURITY LEVEL</t>
  </si>
  <si>
    <t xml:space="preserve">NOTES / EVIDENCE</t>
  </si>
  <si>
    <t xml:space="preserve">  SCORING:  1=Initial   2=Developing   3=Defined   4=Managed   5=Optimized   |   Enter score in yellow column</t>
  </si>
  <si>
    <t xml:space="preserve">  DIMENSION 1: DATA ETHICS &amp; QUALITY</t>
  </si>
  <si>
    <t xml:space="preserve">Q1</t>
  </si>
  <si>
    <t xml:space="preserve">We have a documented data ethics policy approved by leadership.</t>
  </si>
  <si>
    <t xml:space="preserve">Q2</t>
  </si>
  <si>
    <t xml:space="preserve">Personal data used in AI models is anonymised or pseudonymised by default.</t>
  </si>
  <si>
    <t xml:space="preserve">Q3</t>
  </si>
  <si>
    <t xml:space="preserve">We conduct regular data quality audits before model training.</t>
  </si>
  <si>
    <t xml:space="preserve">Q4</t>
  </si>
  <si>
    <t xml:space="preserve">Data lineage is tracked from source to model output.</t>
  </si>
  <si>
    <t xml:space="preserve">Q5</t>
  </si>
  <si>
    <t xml:space="preserve">Consent mechanisms are in place for all personal data used in AI.</t>
  </si>
  <si>
    <t xml:space="preserve">Q6</t>
  </si>
  <si>
    <t xml:space="preserve">Data retention and deletion policies apply to AI training datasets.</t>
  </si>
  <si>
    <t xml:space="preserve">Q7</t>
  </si>
  <si>
    <t xml:space="preserve">We have a process to identify and mitigate biased or unrepresentative data.</t>
  </si>
  <si>
    <t xml:space="preserve">  DIMENSION 2: MODEL EXPLAINABILITY</t>
  </si>
  <si>
    <t xml:space="preserve">Q8</t>
  </si>
  <si>
    <t xml:space="preserve">Our AI models can generate plain-language explanations for their decisions.</t>
  </si>
  <si>
    <t xml:space="preserve">Q9</t>
  </si>
  <si>
    <t xml:space="preserve">We document the key features and weights driving model outputs.</t>
  </si>
  <si>
    <t xml:space="preserve">Q10</t>
  </si>
  <si>
    <t xml:space="preserve">Non-technical stakeholders can understand why the model produced a given result.</t>
  </si>
  <si>
    <t xml:space="preserve">Q11</t>
  </si>
  <si>
    <t xml:space="preserve">We use explainability tools (SHAP, LIME, or equivalent) in our workflow.</t>
  </si>
  <si>
    <t xml:space="preserve">Q12</t>
  </si>
  <si>
    <t xml:space="preserve">Model explanations are reviewed before deployment to production.</t>
  </si>
  <si>
    <t xml:space="preserve">Q13</t>
  </si>
  <si>
    <t xml:space="preserve">We have a policy requiring explainability for high-stakes decisions.</t>
  </si>
  <si>
    <t xml:space="preserve">Q14</t>
  </si>
  <si>
    <t xml:space="preserve">Explainability reports are available to auditors and regulators on request.</t>
  </si>
  <si>
    <t xml:space="preserve">  DIMENSION 3: BIAS MONITORING</t>
  </si>
  <si>
    <t xml:space="preserve">Q15</t>
  </si>
  <si>
    <t xml:space="preserve">We test models for demographic and group bias before launch.</t>
  </si>
  <si>
    <t xml:space="preserve">Q16</t>
  </si>
  <si>
    <t xml:space="preserve">Bias metrics are tracked in production on an ongoing basis.</t>
  </si>
  <si>
    <t xml:space="preserve">Q17</t>
  </si>
  <si>
    <t xml:space="preserve">We have defined acceptable thresholds for bias metrics.</t>
  </si>
  <si>
    <t xml:space="preserve">Q18</t>
  </si>
  <si>
    <t xml:space="preserve">Bias incidents are logged, investigated, and resolved within 30 days.</t>
  </si>
  <si>
    <t xml:space="preserve">Q19</t>
  </si>
  <si>
    <t xml:space="preserve">We conduct disparate impact analysis on model outputs quarterly.</t>
  </si>
  <si>
    <t xml:space="preserve">Q20</t>
  </si>
  <si>
    <t xml:space="preserve">Bias monitoring results are reported to senior leadership.</t>
  </si>
  <si>
    <t xml:space="preserve">Q21</t>
  </si>
  <si>
    <t xml:space="preserve">We have a process to retrain or retire models showing unacceptable bias.</t>
  </si>
  <si>
    <t xml:space="preserve">  DIMENSION 4: REGULATORY COMPLIANCE</t>
  </si>
  <si>
    <t xml:space="preserve">Q22</t>
  </si>
  <si>
    <t xml:space="preserve">We have mapped all AI systems to applicable regulations (GDPR, CCPA, etc.).</t>
  </si>
  <si>
    <t xml:space="preserve">Q23</t>
  </si>
  <si>
    <t xml:space="preserve">Our AI compliance obligations are reviewed at least annually.</t>
  </si>
  <si>
    <t xml:space="preserve">Q24</t>
  </si>
  <si>
    <t xml:space="preserve">We maintain an AI system inventory with risk classifications.</t>
  </si>
  <si>
    <t xml:space="preserve">Q25</t>
  </si>
  <si>
    <t xml:space="preserve">Legal/compliance is involved in the AI development lifecycle.</t>
  </si>
  <si>
    <t xml:space="preserve">Q26</t>
  </si>
  <si>
    <t xml:space="preserve">We have a process for regulatory change monitoring related to AI.</t>
  </si>
  <si>
    <t xml:space="preserve">Q27</t>
  </si>
  <si>
    <t xml:space="preserve">High-risk AI systems undergo a formal compliance review before deployment.</t>
  </si>
  <si>
    <t xml:space="preserve">Q28</t>
  </si>
  <si>
    <t xml:space="preserve">We can demonstrate compliance on request to any relevant regulator.</t>
  </si>
  <si>
    <t xml:space="preserve">  DIMENSION 5: SECURITY CONTROLS</t>
  </si>
  <si>
    <t xml:space="preserve">Q29</t>
  </si>
  <si>
    <t xml:space="preserve">AI models and training data are protected with access controls.</t>
  </si>
  <si>
    <t xml:space="preserve">Q30</t>
  </si>
  <si>
    <t xml:space="preserve">We conduct adversarial testing (model poisoning, prompt injection) pre-launch.</t>
  </si>
  <si>
    <t xml:space="preserve">Q31</t>
  </si>
  <si>
    <t xml:space="preserve">Model endpoints are secured with authentication and rate limiting.</t>
  </si>
  <si>
    <t xml:space="preserve">Q32</t>
  </si>
  <si>
    <t xml:space="preserve">We have an incident response plan specific to AI security events.</t>
  </si>
  <si>
    <t xml:space="preserve">Q33</t>
  </si>
  <si>
    <t xml:space="preserve">AI systems are included in our annual penetration testing scope.</t>
  </si>
  <si>
    <t xml:space="preserve">Q34</t>
  </si>
  <si>
    <t xml:space="preserve">Sensitive data in AI pipelines is encrypted at rest and in transit.</t>
  </si>
  <si>
    <t xml:space="preserve">Q35</t>
  </si>
  <si>
    <t xml:space="preserve">Third-party AI vendors are assessed for security before integration.</t>
  </si>
  <si>
    <t xml:space="preserve">  DIMENSION 6: HUMAN OVERSIGHT</t>
  </si>
  <si>
    <t xml:space="preserve">Q36</t>
  </si>
  <si>
    <t xml:space="preserve">High-stakes AI decisions require human review before action is taken.</t>
  </si>
  <si>
    <t xml:space="preserve">Q37</t>
  </si>
  <si>
    <t xml:space="preserve">We have defined which decisions AI can make autonomously vs. with oversight.</t>
  </si>
  <si>
    <t xml:space="preserve">Q38</t>
  </si>
  <si>
    <t xml:space="preserve">Humans can override any AI recommendation at any time.</t>
  </si>
  <si>
    <t xml:space="preserve">Q39</t>
  </si>
  <si>
    <t xml:space="preserve">Override rates and patterns are monitored and reviewed monthly.</t>
  </si>
  <si>
    <t xml:space="preserve">Q40</t>
  </si>
  <si>
    <t xml:space="preserve">We have escalation paths for AI decisions that humans flag as wrong.</t>
  </si>
  <si>
    <t xml:space="preserve">Q41</t>
  </si>
  <si>
    <t xml:space="preserve">Front-line staff using AI tools are trained on their oversight responsibilities.</t>
  </si>
  <si>
    <t xml:space="preserve">Q42</t>
  </si>
  <si>
    <t xml:space="preserve">We conduct regular human-in-the-loop audits of AI-assisted decisions.</t>
  </si>
  <si>
    <t xml:space="preserve">Q43</t>
  </si>
  <si>
    <t xml:space="preserve">AI systems that exceed error thresholds are automatically paused for review.</t>
  </si>
  <si>
    <t xml:space="preserve">  DIMENSION 7: ORGANISATIONAL ACCOUNTABILITY</t>
  </si>
  <si>
    <t xml:space="preserve">Q44</t>
  </si>
  <si>
    <t xml:space="preserve">A named executive owns AI governance responsibility.</t>
  </si>
  <si>
    <t xml:space="preserve">Q45</t>
  </si>
  <si>
    <t xml:space="preserve">We have an AI ethics committee or equivalent cross-functional body.</t>
  </si>
  <si>
    <t xml:space="preserve">Q46</t>
  </si>
  <si>
    <t xml:space="preserve">AI governance policies are reviewed and updated at least annually.</t>
  </si>
  <si>
    <t xml:space="preserve">Q47</t>
  </si>
  <si>
    <t xml:space="preserve">Employees are trained on responsible AI use during onboarding.</t>
  </si>
  <si>
    <t xml:space="preserve">Q48</t>
  </si>
  <si>
    <t xml:space="preserve">We have a mechanism for employees to raise AI ethics concerns safely.</t>
  </si>
  <si>
    <t xml:space="preserve">Q49</t>
  </si>
  <si>
    <t xml:space="preserve">AI governance performance is included in leadership KPIs.</t>
  </si>
  <si>
    <t xml:space="preserve">Q50</t>
  </si>
  <si>
    <t xml:space="preserve">We publish an AI transparency report or equivalent external disclosure.</t>
  </si>
  <si>
    <t xml:space="preserve">TOTAL SCORE (out of 250)</t>
  </si>
  <si>
    <t xml:space="preserve">📊  Dimension Score Summary</t>
  </si>
  <si>
    <t xml:space="preserve">Scores auto-calculate from Assessment tab. Review gaps and use Dashboard for executive presentation.</t>
  </si>
  <si>
    <t xml:space="preserve">DIMENSION</t>
  </si>
  <si>
    <t xml:space="preserve">SCORE</t>
  </si>
  <si>
    <t xml:space="preserve">% SCORE</t>
  </si>
  <si>
    <t xml:space="preserve">BENCHMARK</t>
  </si>
  <si>
    <t xml:space="preserve">Data Ethics &amp; Quality</t>
  </si>
  <si>
    <t xml:space="preserve">Model Explainability</t>
  </si>
  <si>
    <t xml:space="preserve">Bias Monitoring</t>
  </si>
  <si>
    <t xml:space="preserve">Regulatory Compliance</t>
  </si>
  <si>
    <t xml:space="preserve">Security Controls</t>
  </si>
  <si>
    <t xml:space="preserve">Human Oversight</t>
  </si>
  <si>
    <t xml:space="preserve">Organisational Accountability</t>
  </si>
  <si>
    <t xml:space="preserve">OVERALL TOTAL (out of 250)</t>
  </si>
  <si>
    <t xml:space="preserve">Dimension</t>
  </si>
  <si>
    <t xml:space="preserve">Your Score</t>
  </si>
  <si>
    <t xml:space="preserve">Benchmark</t>
  </si>
  <si>
    <t xml:space="preserve">📋  AI Governance Dashboard — Leadership View</t>
  </si>
  <si>
    <t xml:space="preserve">Auto-populated from Assessment. Scores update as you answer questions.</t>
  </si>
  <si>
    <t xml:space="preserve">Overall Governance Score</t>
  </si>
  <si>
    <t xml:space="preserve">Overall Maturity Level</t>
  </si>
  <si>
    <t xml:space="preserve">DIMENSION SCORECARD</t>
  </si>
  <si>
    <t xml:space="preserve">MATURITY</t>
  </si>
  <si>
    <t xml:space="preserve">MATURITY INTERPRETATION</t>
  </si>
  <si>
    <t xml:space="preserve">225–250 (Optimized)</t>
  </si>
  <si>
    <t xml:space="preserve">World-class governance. Publish externally as competitive advantage.</t>
  </si>
  <si>
    <t xml:space="preserve">175–224 (Managed)</t>
  </si>
  <si>
    <t xml:space="preserve">Strong controls with identifiable gaps. Prioritise 2–3 dimensions.</t>
  </si>
  <si>
    <t xml:space="preserve">125–174 (Defined)</t>
  </si>
  <si>
    <t xml:space="preserve">Governance exists but inconsistent. Build a structured improvement plan.</t>
  </si>
  <si>
    <t xml:space="preserve">75–124 (Developing)</t>
  </si>
  <si>
    <t xml:space="preserve">Significant gaps. Appoint AI governance lead before scaling initiatives.</t>
  </si>
  <si>
    <t xml:space="preserve">&lt;75 (Initial)</t>
  </si>
  <si>
    <t xml:space="preserve">Critical. Pause new AI deployments until foundational controls are in place.</t>
  </si>
  <si>
    <t xml:space="preserve">© 2025 EfuturesCFO.com  |  AI Governance Checklist  |  Not legal advice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</si>
</sst>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;\(#,##0\);\-"/>
    <numFmt numFmtId="166" formatCode="0.0%;\(0.0%\);\-"/>
  </numFmts>
  <fonts count="4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9"/>
      <color rgb="FFC9A84C"/>
      <name val="Calibri"/>
      <family val="0"/>
      <charset val="1"/>
    </font>
    <font>
      <b val="true"/>
      <sz val="11"/>
      <color rgb="FF1E293B"/>
      <name val="Calibri"/>
      <family val="0"/>
      <charset val="1"/>
    </font>
    <font>
      <sz val="10"/>
      <color rgb="FF1E293B"/>
      <name val="Calibri"/>
      <family val="0"/>
      <charset val="1"/>
    </font>
    <font>
      <b val="true"/>
      <sz val="10"/>
      <color rgb="FF1D4ED8"/>
      <name val="Calibri"/>
      <family val="0"/>
      <charset val="1"/>
    </font>
    <font>
      <b val="true"/>
      <sz val="10"/>
      <color rgb="FF166534"/>
      <name val="Calibri"/>
      <family val="0"/>
      <charset val="1"/>
    </font>
    <font>
      <b val="true"/>
      <sz val="10"/>
      <color rgb="FFB45309"/>
      <name val="Calibri"/>
      <family val="0"/>
      <charset val="1"/>
    </font>
    <font>
      <b val="true"/>
      <sz val="10"/>
      <color rgb="FF92400E"/>
      <name val="Calibri"/>
      <family val="0"/>
      <charset val="1"/>
    </font>
    <font>
      <b val="true"/>
      <sz val="10"/>
      <color rgb="FF991B1B"/>
      <name val="Calibri"/>
      <family val="0"/>
      <charset val="1"/>
    </font>
    <font>
      <i val="true"/>
      <sz val="8"/>
      <color rgb="FF475569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"/>
      <color rgb="FF92400E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9"/>
      <color rgb="FF1D4ED8"/>
      <name val="Calibri"/>
      <family val="0"/>
      <charset val="1"/>
    </font>
    <font>
      <b val="true"/>
      <sz val="12"/>
      <color rgb="FF1D4ED8"/>
      <name val="Calibri"/>
      <family val="0"/>
      <charset val="1"/>
    </font>
    <font>
      <sz val="9"/>
      <color rgb="FF1E293B"/>
      <name val="Calibri"/>
      <family val="0"/>
      <charset val="1"/>
    </font>
    <font>
      <b val="true"/>
      <sz val="9"/>
      <color rgb="FF166534"/>
      <name val="Calibri"/>
      <family val="0"/>
      <charset val="1"/>
    </font>
    <font>
      <b val="true"/>
      <sz val="9"/>
      <color rgb="FFB45309"/>
      <name val="Calibri"/>
      <family val="0"/>
      <charset val="1"/>
    </font>
    <font>
      <b val="true"/>
      <sz val="9"/>
      <color rgb="FF991B1B"/>
      <name val="Calibri"/>
      <family val="0"/>
      <charset val="1"/>
    </font>
    <font>
      <b val="true"/>
      <sz val="9"/>
      <color rgb="FF6D28D9"/>
      <name val="Calibri"/>
      <family val="0"/>
      <charset val="1"/>
    </font>
    <font>
      <b val="true"/>
      <sz val="9"/>
      <color rgb="FF0891B2"/>
      <name val="Calibri"/>
      <family val="0"/>
      <charset val="1"/>
    </font>
    <font>
      <b val="true"/>
      <sz val="9"/>
      <color rgb="FF475569"/>
      <name val="Calibri"/>
      <family val="0"/>
      <charset val="1"/>
    </font>
    <font>
      <b val="true"/>
      <sz val="14"/>
      <color rgb="FFC9A84C"/>
      <name val="Calibri"/>
      <family val="0"/>
      <charset val="1"/>
    </font>
    <font>
      <b val="true"/>
      <sz val="12"/>
      <color rgb="FF1E293B"/>
      <name val="Calibri"/>
      <family val="0"/>
      <charset val="1"/>
    </font>
    <font>
      <b val="true"/>
      <sz val="10"/>
      <color rgb="FF1E293B"/>
      <name val="Calibri"/>
      <family val="0"/>
      <charset val="1"/>
    </font>
    <font>
      <i val="true"/>
      <sz val="9"/>
      <color rgb="FF475569"/>
      <name val="Calibri"/>
      <family val="0"/>
      <charset val="1"/>
    </font>
    <font>
      <b val="true"/>
      <sz val="10"/>
      <color rgb="FF6D28D9"/>
      <name val="Calibri"/>
      <family val="0"/>
      <charset val="1"/>
    </font>
    <font>
      <b val="true"/>
      <sz val="10"/>
      <color rgb="FF0891B2"/>
      <name val="Calibri"/>
      <family val="0"/>
      <charset val="1"/>
    </font>
    <font>
      <b val="true"/>
      <sz val="10"/>
      <color rgb="FF475569"/>
      <name val="Calibri"/>
      <family val="0"/>
      <charset val="1"/>
    </font>
    <font>
      <b val="true"/>
      <sz val="13"/>
      <color rgb="FFC9A84C"/>
      <name val="Calibri"/>
      <family val="0"/>
      <charset val="1"/>
    </font>
    <font>
      <b val="true"/>
      <sz val="12"/>
      <color rgb="FFC9A84C"/>
      <name val="Calibri"/>
      <family val="0"/>
      <charset val="1"/>
    </font>
    <font>
      <b val="true"/>
      <sz val="11"/>
      <color rgb="FFC9A84C"/>
      <name val="Calibri"/>
      <family val="0"/>
      <charset val="1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C9A84C"/>
      <name val="Calibri"/>
      <family val="0"/>
      <charset val="1"/>
    </font>
    <font>
      <b val="true"/>
      <sz val="9"/>
      <color rgb="FF1E293B"/>
      <name val="Calibri"/>
      <family val="0"/>
      <charset val="1"/>
    </font>
  </fonts>
  <fills count="20">
    <fill>
      <patternFill patternType="none"/>
    </fill>
    <fill>
      <patternFill patternType="gray125"/>
    </fill>
    <fill>
      <patternFill patternType="solid">
        <fgColor rgb="FF1E293B"/>
        <bgColor rgb="FF003366"/>
      </patternFill>
    </fill>
    <fill>
      <patternFill patternType="solid">
        <fgColor rgb="FFC9A84C"/>
        <bgColor rgb="FFFF9900"/>
      </patternFill>
    </fill>
    <fill>
      <patternFill patternType="solid">
        <fgColor rgb="FFF1F5F9"/>
        <bgColor rgb="FFEDE9FE"/>
      </patternFill>
    </fill>
    <fill>
      <patternFill patternType="solid">
        <fgColor rgb="FFFFFFFF"/>
        <bgColor rgb="FFFFFBEB"/>
      </patternFill>
    </fill>
    <fill>
      <patternFill patternType="solid">
        <fgColor rgb="FFDCFCE7"/>
        <bgColor rgb="FFCFFAFE"/>
      </patternFill>
    </fill>
    <fill>
      <patternFill patternType="solid">
        <fgColor rgb="FFDBEAFE"/>
        <bgColor rgb="FFEDE9FE"/>
      </patternFill>
    </fill>
    <fill>
      <patternFill patternType="solid">
        <fgColor rgb="FFFEF3C7"/>
        <bgColor rgb="FFFFFBEB"/>
      </patternFill>
    </fill>
    <fill>
      <patternFill patternType="solid">
        <fgColor rgb="FFFEE2E2"/>
        <bgColor rgb="FFEDE9FE"/>
      </patternFill>
    </fill>
    <fill>
      <patternFill patternType="solid">
        <fgColor rgb="FF1D4ED8"/>
        <bgColor rgb="FF3366FF"/>
      </patternFill>
    </fill>
    <fill>
      <patternFill patternType="solid">
        <fgColor rgb="FFFFFBEB"/>
        <bgColor rgb="FFFFFFFF"/>
      </patternFill>
    </fill>
    <fill>
      <patternFill patternType="solid">
        <fgColor rgb="FF166534"/>
        <bgColor rgb="FF475569"/>
      </patternFill>
    </fill>
    <fill>
      <patternFill patternType="solid">
        <fgColor rgb="FFB45309"/>
        <bgColor rgb="FF92400E"/>
      </patternFill>
    </fill>
    <fill>
      <patternFill patternType="solid">
        <fgColor rgb="FF991B1B"/>
        <bgColor rgb="FF800000"/>
      </patternFill>
    </fill>
    <fill>
      <patternFill patternType="solid">
        <fgColor rgb="FF6D28D9"/>
        <bgColor rgb="FF800080"/>
      </patternFill>
    </fill>
    <fill>
      <patternFill patternType="solid">
        <fgColor rgb="FFEDE9FE"/>
        <bgColor rgb="FFF1F5F9"/>
      </patternFill>
    </fill>
    <fill>
      <patternFill patternType="solid">
        <fgColor rgb="FF0891B2"/>
        <bgColor rgb="FF008080"/>
      </patternFill>
    </fill>
    <fill>
      <patternFill patternType="solid">
        <fgColor rgb="FFCFFAFE"/>
        <bgColor rgb="FFDCFCE7"/>
      </patternFill>
    </fill>
    <fill>
      <patternFill patternType="solid">
        <fgColor rgb="FF475569"/>
        <bgColor rgb="FF166534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5" fillId="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7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0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1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8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10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7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left" vertical="center" textRotation="0" wrapText="true" indent="1" shrinkToFit="false"/>
      <protection locked="true" hidden="false"/>
    </xf>
    <xf numFmtId="164" fontId="1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2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3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1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4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5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3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7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4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9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19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2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27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1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27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1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27" fillId="1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1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1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2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2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0" fillId="4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5" fontId="26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3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8" fillId="2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3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9" borderId="0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1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1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18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1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91B1B"/>
      <rgbColor rgb="FF166534"/>
      <rgbColor rgb="FF000080"/>
      <rgbColor rgb="FF808000"/>
      <rgbColor rgb="FF800080"/>
      <rgbColor rgb="FF0891B2"/>
      <rgbColor rgb="FFD9D9D9"/>
      <rgbColor rgb="FF878787"/>
      <rgbColor rgb="FF9999FF"/>
      <rgbColor rgb="FFB45309"/>
      <rgbColor rgb="FFFEF3C7"/>
      <rgbColor rgb="FFCFFAFE"/>
      <rgbColor rgb="FF660066"/>
      <rgbColor rgb="FFFF8080"/>
      <rgbColor rgb="FF1D4ED8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FCE7"/>
      <rgbColor rgb="FFDBEAFE"/>
      <rgbColor rgb="FFFFFBEB"/>
      <rgbColor rgb="FFEDE9FE"/>
      <rgbColor rgb="FFF1F5F9"/>
      <rgbColor rgb="FFCC99FF"/>
      <rgbColor rgb="FFFEE2E2"/>
      <rgbColor rgb="FF3366FF"/>
      <rgbColor rgb="FF33CCCC"/>
      <rgbColor rgb="FF99CC00"/>
      <rgbColor rgb="FFFFCC00"/>
      <rgbColor rgb="FFFF9900"/>
      <rgbColor rgb="FFD97706"/>
      <rgbColor rgb="FF475569"/>
      <rgbColor rgb="FFC9A84C"/>
      <rgbColor rgb="FF003366"/>
      <rgbColor rgb="FF339966"/>
      <rgbColor rgb="FF003300"/>
      <rgbColor rgb="FF333300"/>
      <rgbColor rgb="FF92400E"/>
      <rgbColor rgb="FF993366"/>
      <rgbColor rgb="FF6D28D9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AI Governance Radar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radarChart>
        <c:radarStyle val="filled"/>
        <c:varyColors val="0"/>
        <c:ser>
          <c:idx val="0"/>
          <c:order val="0"/>
          <c:tx>
            <c:strRef>
              <c:f>'📊 Scores'!C14</c:f>
              <c:strCache>
                <c:ptCount val="1"/>
                <c:pt idx="0">
                  <c:v>Your Score</c:v>
                </c:pt>
              </c:strCache>
            </c:strRef>
          </c:tx>
          <c:spPr>
            <a:solidFill>
              <a:srgbClr val="1d4ed8"/>
            </a:solidFill>
            <a:ln w="9360">
              <a:solidFill>
                <a:srgbClr val="1d4ed8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Scores'!$B$15:$B$21</c:f>
              <c:strCache>
                <c:ptCount val="7"/>
                <c:pt idx="0">
                  <c:v>Data Ethics &amp; Quality</c:v>
                </c:pt>
                <c:pt idx="1">
                  <c:v>Model Explainability</c:v>
                </c:pt>
                <c:pt idx="2">
                  <c:v>Bias Monitoring</c:v>
                </c:pt>
                <c:pt idx="3">
                  <c:v>Regulatory Compliance</c:v>
                </c:pt>
                <c:pt idx="4">
                  <c:v>Security Controls</c:v>
                </c:pt>
                <c:pt idx="5">
                  <c:v>Human Oversight</c:v>
                </c:pt>
                <c:pt idx="6">
                  <c:v>Organisational Accountability</c:v>
                </c:pt>
              </c:strCache>
            </c:strRef>
          </c:cat>
          <c:val>
            <c:numRef>
              <c:f>'📊 Scores'!$C$15:$C$21</c:f>
              <c:numCache>
                <c:formatCode>#,##0;\(#,##0\);\-</c:formatCode>
                <c:ptCount val="7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24</c:v>
                </c:pt>
                <c:pt idx="6">
                  <c:v>21</c:v>
                </c:pt>
              </c:numCache>
            </c:numRef>
          </c:val>
        </c:ser>
        <c:ser>
          <c:idx val="1"/>
          <c:order val="1"/>
          <c:tx>
            <c:strRef>
              <c:f>'📊 Scores'!D14</c:f>
              <c:strCache>
                <c:ptCount val="1"/>
                <c:pt idx="0">
                  <c:v>Benchmark</c:v>
                </c:pt>
              </c:strCache>
            </c:strRef>
          </c:tx>
          <c:spPr>
            <a:solidFill>
              <a:srgbClr val="d97706"/>
            </a:solidFill>
            <a:ln w="9360">
              <a:solidFill>
                <a:srgbClr val="d97706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'📊 Scores'!$B$15:$B$21</c:f>
              <c:strCache>
                <c:ptCount val="7"/>
                <c:pt idx="0">
                  <c:v>Data Ethics &amp; Quality</c:v>
                </c:pt>
                <c:pt idx="1">
                  <c:v>Model Explainability</c:v>
                </c:pt>
                <c:pt idx="2">
                  <c:v>Bias Monitoring</c:v>
                </c:pt>
                <c:pt idx="3">
                  <c:v>Regulatory Compliance</c:v>
                </c:pt>
                <c:pt idx="4">
                  <c:v>Security Controls</c:v>
                </c:pt>
                <c:pt idx="5">
                  <c:v>Human Oversight</c:v>
                </c:pt>
                <c:pt idx="6">
                  <c:v>Organisational Accountability</c:v>
                </c:pt>
              </c:strCache>
            </c:strRef>
          </c:cat>
          <c:val>
            <c:numRef>
              <c:f>'📊 Scores'!$D$15:$D$21</c:f>
              <c:numCache>
                <c:formatCode>#,##0;\(#,##0\);\-</c:formatCode>
                <c:ptCount val="7"/>
                <c:pt idx="0">
                  <c:v>32</c:v>
                </c:pt>
                <c:pt idx="1">
                  <c:v>28</c:v>
                </c:pt>
                <c:pt idx="2">
                  <c:v>28</c:v>
                </c:pt>
                <c:pt idx="3">
                  <c:v>33</c:v>
                </c:pt>
                <c:pt idx="4">
                  <c:v>28</c:v>
                </c:pt>
                <c:pt idx="5">
                  <c:v>33</c:v>
                </c:pt>
                <c:pt idx="6">
                  <c:v>28</c:v>
                </c:pt>
              </c:numCache>
            </c:numRef>
          </c:val>
        </c:ser>
        <c:axId val="79296423"/>
        <c:axId val="10070761"/>
      </c:radarChart>
      <c:catAx>
        <c:axId val="79296423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10070761"/>
        <c:crosses val="autoZero"/>
        <c:auto val="1"/>
        <c:lblAlgn val="ctr"/>
        <c:lblOffset val="100"/>
        <c:noMultiLvlLbl val="0"/>
      </c:catAx>
      <c:valAx>
        <c:axId val="100707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;\(#,##0\);\-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79296423"/>
        <c:crosses val="autoZero"/>
        <c:crossBetween val="midCat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22</xdr:row>
      <xdr:rowOff>0</xdr:rowOff>
    </xdr:from>
    <xdr:to>
      <xdr:col>5</xdr:col>
      <xdr:colOff>684720</xdr:colOff>
      <xdr:row>48</xdr:row>
      <xdr:rowOff>86760</xdr:rowOff>
    </xdr:to>
    <xdr:graphicFrame>
      <xdr:nvGraphicFramePr>
        <xdr:cNvPr id="0" name="Chart 1"/>
        <xdr:cNvGraphicFramePr/>
      </xdr:nvGraphicFramePr>
      <xdr:xfrm>
        <a:off x="106200" y="5372280"/>
        <a:ext cx="5759640" cy="50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293B"/>
    <pageSetUpPr fitToPage="false"/>
  </sheetPr>
  <dimension ref="B1:D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6"/>
    <col collapsed="false" customWidth="true" hidden="false" outlineLevel="0" max="3" min="3" style="0" width="48"/>
    <col collapsed="false" customWidth="true" hidden="false" outlineLevel="0" max="4" min="4" style="0" width="20"/>
    <col collapsed="false" customWidth="true" hidden="false" outlineLevel="0" max="5" min="5" style="0" width="4"/>
  </cols>
  <sheetData>
    <row r="1" customFormat="false" ht="27.75" hidden="false" customHeight="true" outlineLevel="0" collapsed="false">
      <c r="B1" s="1" t="s">
        <v>0</v>
      </c>
      <c r="C1" s="1"/>
      <c r="D1" s="1"/>
    </row>
    <row r="2" customFormat="false" ht="15.75" hidden="false" customHeight="true" outlineLevel="0" collapsed="false">
      <c r="B2" s="2" t="s">
        <v>1</v>
      </c>
      <c r="C2" s="2"/>
      <c r="D2" s="2"/>
    </row>
    <row r="3" customFormat="false" ht="3" hidden="false" customHeight="true" outlineLevel="0" collapsed="false">
      <c r="B3" s="3"/>
      <c r="C3" s="3"/>
      <c r="D3" s="3"/>
    </row>
    <row r="4" customFormat="false" ht="7.5" hidden="false" customHeight="true" outlineLevel="0" collapsed="false"/>
    <row r="5" customFormat="false" ht="19.5" hidden="false" customHeight="true" outlineLevel="0" collapsed="false">
      <c r="B5" s="4" t="s">
        <v>2</v>
      </c>
      <c r="C5" s="4"/>
      <c r="D5" s="4"/>
    </row>
    <row r="6" customFormat="false" ht="30" hidden="false" customHeight="true" outlineLevel="0" collapsed="false">
      <c r="B6" s="5" t="s">
        <v>3</v>
      </c>
      <c r="C6" s="5"/>
      <c r="D6" s="5"/>
    </row>
    <row r="7" customFormat="false" ht="30" hidden="false" customHeight="true" outlineLevel="0" collapsed="false">
      <c r="B7" s="5"/>
      <c r="C7" s="5"/>
      <c r="D7" s="5"/>
    </row>
    <row r="8" customFormat="false" ht="7.5" hidden="false" customHeight="true" outlineLevel="0" collapsed="false"/>
    <row r="9" customFormat="false" ht="19.5" hidden="false" customHeight="true" outlineLevel="0" collapsed="false">
      <c r="B9" s="4" t="s">
        <v>4</v>
      </c>
      <c r="C9" s="4"/>
      <c r="D9" s="4"/>
    </row>
    <row r="10" customFormat="false" ht="27.75" hidden="false" customHeight="true" outlineLevel="0" collapsed="false">
      <c r="B10" s="6" t="s">
        <v>5</v>
      </c>
      <c r="C10" s="7" t="s">
        <v>6</v>
      </c>
      <c r="D10" s="8" t="s">
        <v>7</v>
      </c>
    </row>
    <row r="11" customFormat="false" ht="27.75" hidden="false" customHeight="true" outlineLevel="0" collapsed="false">
      <c r="B11" s="9" t="s">
        <v>8</v>
      </c>
      <c r="C11" s="10" t="s">
        <v>9</v>
      </c>
      <c r="D11" s="11" t="s">
        <v>10</v>
      </c>
    </row>
    <row r="12" customFormat="false" ht="27.75" hidden="false" customHeight="true" outlineLevel="0" collapsed="false">
      <c r="B12" s="6" t="s">
        <v>11</v>
      </c>
      <c r="C12" s="7" t="s">
        <v>12</v>
      </c>
      <c r="D12" s="8" t="s">
        <v>13</v>
      </c>
    </row>
    <row r="13" customFormat="false" ht="7.5" hidden="false" customHeight="true" outlineLevel="0" collapsed="false"/>
    <row r="14" customFormat="false" ht="19.5" hidden="false" customHeight="true" outlineLevel="0" collapsed="false">
      <c r="B14" s="4" t="s">
        <v>14</v>
      </c>
      <c r="C14" s="4"/>
      <c r="D14" s="4"/>
    </row>
    <row r="15" customFormat="false" ht="19.5" hidden="false" customHeight="true" outlineLevel="0" collapsed="false">
      <c r="B15" s="12" t="s">
        <v>15</v>
      </c>
      <c r="C15" s="13" t="s">
        <v>16</v>
      </c>
      <c r="D15" s="13"/>
    </row>
    <row r="16" customFormat="false" ht="19.5" hidden="false" customHeight="true" outlineLevel="0" collapsed="false">
      <c r="B16" s="14" t="s">
        <v>17</v>
      </c>
      <c r="C16" s="15" t="s">
        <v>18</v>
      </c>
      <c r="D16" s="15"/>
    </row>
    <row r="17" customFormat="false" ht="19.5" hidden="false" customHeight="true" outlineLevel="0" collapsed="false">
      <c r="B17" s="16" t="s">
        <v>19</v>
      </c>
      <c r="C17" s="17" t="s">
        <v>20</v>
      </c>
      <c r="D17" s="17"/>
    </row>
    <row r="18" customFormat="false" ht="19.5" hidden="false" customHeight="true" outlineLevel="0" collapsed="false">
      <c r="B18" s="18" t="s">
        <v>21</v>
      </c>
      <c r="C18" s="19" t="s">
        <v>22</v>
      </c>
      <c r="D18" s="19"/>
    </row>
    <row r="19" customFormat="false" ht="19.5" hidden="false" customHeight="true" outlineLevel="0" collapsed="false">
      <c r="B19" s="20" t="s">
        <v>23</v>
      </c>
      <c r="C19" s="19" t="s">
        <v>24</v>
      </c>
      <c r="D19" s="19"/>
    </row>
    <row r="21" customFormat="false" ht="18" hidden="false" customHeight="true" outlineLevel="0" collapsed="false">
      <c r="B21" s="21" t="s">
        <v>25</v>
      </c>
      <c r="C21" s="21"/>
      <c r="D21" s="21"/>
    </row>
  </sheetData>
  <mergeCells count="13">
    <mergeCell ref="B1:D1"/>
    <mergeCell ref="B2:D2"/>
    <mergeCell ref="B3:D3"/>
    <mergeCell ref="B5:D5"/>
    <mergeCell ref="B6:D7"/>
    <mergeCell ref="B9:D9"/>
    <mergeCell ref="B14:D14"/>
    <mergeCell ref="C15:D15"/>
    <mergeCell ref="C16:D16"/>
    <mergeCell ref="C17:D17"/>
    <mergeCell ref="C18:D18"/>
    <mergeCell ref="C19:D19"/>
    <mergeCell ref="B21:D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5309"/>
    <pageSetUpPr fitToPage="false"/>
  </sheetPr>
  <dimension ref="B1:F7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4"/>
    <col collapsed="false" customWidth="true" hidden="false" outlineLevel="0" max="3" min="3" style="0" width="52"/>
    <col collapsed="false" customWidth="true" hidden="false" outlineLevel="0" max="4" min="4" style="0" width="10"/>
    <col collapsed="false" customWidth="true" hidden="false" outlineLevel="0" max="5" min="5" style="0" width="20"/>
    <col collapsed="false" customWidth="true" hidden="false" outlineLevel="0" max="6" min="6" style="0" width="22"/>
    <col collapsed="false" customWidth="true" hidden="false" outlineLevel="0" max="7" min="7" style="0" width="4"/>
  </cols>
  <sheetData>
    <row r="1" customFormat="false" ht="30" hidden="false" customHeight="true" outlineLevel="0" collapsed="false">
      <c r="B1" s="1" t="s">
        <v>26</v>
      </c>
      <c r="C1" s="1"/>
      <c r="D1" s="1"/>
      <c r="E1" s="1"/>
      <c r="F1" s="1"/>
    </row>
    <row r="2" customFormat="false" ht="15.75" hidden="false" customHeight="true" outlineLevel="0" collapsed="false">
      <c r="B2" s="2" t="s">
        <v>27</v>
      </c>
      <c r="C2" s="2"/>
      <c r="D2" s="2"/>
      <c r="E2" s="2"/>
      <c r="F2" s="2"/>
    </row>
    <row r="3" customFormat="false" ht="7.5" hidden="false" customHeight="true" outlineLevel="0" collapsed="false"/>
    <row r="4" customFormat="false" ht="27.75" hidden="false" customHeight="true" outlineLevel="0" collapsed="false">
      <c r="B4" s="22" t="s">
        <v>28</v>
      </c>
      <c r="C4" s="22" t="s">
        <v>29</v>
      </c>
      <c r="D4" s="22" t="s">
        <v>30</v>
      </c>
      <c r="E4" s="22" t="s">
        <v>31</v>
      </c>
      <c r="F4" s="22" t="s">
        <v>32</v>
      </c>
    </row>
    <row r="5" customFormat="false" ht="18" hidden="false" customHeight="true" outlineLevel="0" collapsed="false">
      <c r="B5" s="23" t="s">
        <v>33</v>
      </c>
      <c r="C5" s="23"/>
      <c r="D5" s="23"/>
      <c r="E5" s="23"/>
      <c r="F5" s="23"/>
    </row>
    <row r="6" customFormat="false" ht="21.75" hidden="false" customHeight="true" outlineLevel="0" collapsed="false">
      <c r="B6" s="24" t="s">
        <v>34</v>
      </c>
      <c r="C6" s="24"/>
      <c r="D6" s="24"/>
      <c r="E6" s="24"/>
      <c r="F6" s="24"/>
    </row>
    <row r="7" customFormat="false" ht="31.5" hidden="false" customHeight="true" outlineLevel="0" collapsed="false">
      <c r="B7" s="25" t="s">
        <v>35</v>
      </c>
      <c r="C7" s="15" t="s">
        <v>36</v>
      </c>
      <c r="D7" s="26" t="n">
        <v>3</v>
      </c>
      <c r="E7" s="27" t="str">
        <f aca="false">IF(D7=5,"✅ Optimized",IF(D7=4,"✔ Managed",IF(D7=3,"⚡ Defined",IF(D7=2,"⚠ Developing","🔴 Initial"))))</f>
        <v>⚡ Defined</v>
      </c>
      <c r="F7" s="28"/>
    </row>
    <row r="8" customFormat="false" ht="31.5" hidden="false" customHeight="true" outlineLevel="0" collapsed="false">
      <c r="B8" s="29" t="s">
        <v>37</v>
      </c>
      <c r="C8" s="10" t="s">
        <v>38</v>
      </c>
      <c r="D8" s="26" t="n">
        <v>3</v>
      </c>
      <c r="E8" s="30" t="str">
        <f aca="false">IF(D8=5,"✅ Optimized",IF(D8=4,"✔ Managed",IF(D8=3,"⚡ Defined",IF(D8=2,"⚠ Developing","🔴 Initial"))))</f>
        <v>⚡ Defined</v>
      </c>
      <c r="F8" s="28"/>
    </row>
    <row r="9" customFormat="false" ht="31.5" hidden="false" customHeight="true" outlineLevel="0" collapsed="false">
      <c r="B9" s="25" t="s">
        <v>39</v>
      </c>
      <c r="C9" s="15" t="s">
        <v>40</v>
      </c>
      <c r="D9" s="26" t="n">
        <v>3</v>
      </c>
      <c r="E9" s="27" t="str">
        <f aca="false">IF(D9=5,"✅ Optimized",IF(D9=4,"✔ Managed",IF(D9=3,"⚡ Defined",IF(D9=2,"⚠ Developing","🔴 Initial"))))</f>
        <v>⚡ Defined</v>
      </c>
      <c r="F9" s="28"/>
    </row>
    <row r="10" customFormat="false" ht="31.5" hidden="false" customHeight="true" outlineLevel="0" collapsed="false">
      <c r="B10" s="29" t="s">
        <v>41</v>
      </c>
      <c r="C10" s="10" t="s">
        <v>42</v>
      </c>
      <c r="D10" s="26" t="n">
        <v>3</v>
      </c>
      <c r="E10" s="30" t="str">
        <f aca="false">IF(D10=5,"✅ Optimized",IF(D10=4,"✔ Managed",IF(D10=3,"⚡ Defined",IF(D10=2,"⚠ Developing","🔴 Initial"))))</f>
        <v>⚡ Defined</v>
      </c>
      <c r="F10" s="28"/>
    </row>
    <row r="11" customFormat="false" ht="31.5" hidden="false" customHeight="true" outlineLevel="0" collapsed="false">
      <c r="B11" s="25" t="s">
        <v>43</v>
      </c>
      <c r="C11" s="15" t="s">
        <v>44</v>
      </c>
      <c r="D11" s="26" t="n">
        <v>3</v>
      </c>
      <c r="E11" s="27" t="str">
        <f aca="false">IF(D11=5,"✅ Optimized",IF(D11=4,"✔ Managed",IF(D11=3,"⚡ Defined",IF(D11=2,"⚠ Developing","🔴 Initial"))))</f>
        <v>⚡ Defined</v>
      </c>
      <c r="F11" s="28"/>
    </row>
    <row r="12" customFormat="false" ht="31.5" hidden="false" customHeight="true" outlineLevel="0" collapsed="false">
      <c r="B12" s="29" t="s">
        <v>45</v>
      </c>
      <c r="C12" s="10" t="s">
        <v>46</v>
      </c>
      <c r="D12" s="26" t="n">
        <v>3</v>
      </c>
      <c r="E12" s="30" t="str">
        <f aca="false">IF(D12=5,"✅ Optimized",IF(D12=4,"✔ Managed",IF(D12=3,"⚡ Defined",IF(D12=2,"⚠ Developing","🔴 Initial"))))</f>
        <v>⚡ Defined</v>
      </c>
      <c r="F12" s="28"/>
    </row>
    <row r="13" customFormat="false" ht="31.5" hidden="false" customHeight="true" outlineLevel="0" collapsed="false">
      <c r="B13" s="25" t="s">
        <v>47</v>
      </c>
      <c r="C13" s="15" t="s">
        <v>48</v>
      </c>
      <c r="D13" s="26" t="n">
        <v>3</v>
      </c>
      <c r="E13" s="27" t="str">
        <f aca="false">IF(D13=5,"✅ Optimized",IF(D13=4,"✔ Managed",IF(D13=3,"⚡ Defined",IF(D13=2,"⚠ Developing","🔴 Initial"))))</f>
        <v>⚡ Defined</v>
      </c>
      <c r="F13" s="28"/>
    </row>
    <row r="14" customFormat="false" ht="7.5" hidden="false" customHeight="true" outlineLevel="0" collapsed="false"/>
    <row r="15" customFormat="false" ht="21.75" hidden="false" customHeight="true" outlineLevel="0" collapsed="false">
      <c r="B15" s="31" t="s">
        <v>49</v>
      </c>
      <c r="C15" s="31"/>
      <c r="D15" s="31"/>
      <c r="E15" s="31"/>
      <c r="F15" s="31"/>
    </row>
    <row r="16" customFormat="false" ht="31.5" hidden="false" customHeight="true" outlineLevel="0" collapsed="false">
      <c r="B16" s="32" t="s">
        <v>50</v>
      </c>
      <c r="C16" s="13" t="s">
        <v>51</v>
      </c>
      <c r="D16" s="26" t="n">
        <v>3</v>
      </c>
      <c r="E16" s="33" t="str">
        <f aca="false">IF(D16=5,"✅ Optimized",IF(D16=4,"✔ Managed",IF(D16=3,"⚡ Defined",IF(D16=2,"⚠ Developing","🔴 Initial"))))</f>
        <v>⚡ Defined</v>
      </c>
      <c r="F16" s="28"/>
    </row>
    <row r="17" customFormat="false" ht="31.5" hidden="false" customHeight="true" outlineLevel="0" collapsed="false">
      <c r="B17" s="34" t="s">
        <v>52</v>
      </c>
      <c r="C17" s="10" t="s">
        <v>53</v>
      </c>
      <c r="D17" s="26" t="n">
        <v>3</v>
      </c>
      <c r="E17" s="30" t="str">
        <f aca="false">IF(D17=5,"✅ Optimized",IF(D17=4,"✔ Managed",IF(D17=3,"⚡ Defined",IF(D17=2,"⚠ Developing","🔴 Initial"))))</f>
        <v>⚡ Defined</v>
      </c>
      <c r="F17" s="28"/>
    </row>
    <row r="18" customFormat="false" ht="31.5" hidden="false" customHeight="true" outlineLevel="0" collapsed="false">
      <c r="B18" s="32" t="s">
        <v>54</v>
      </c>
      <c r="C18" s="13" t="s">
        <v>55</v>
      </c>
      <c r="D18" s="26" t="n">
        <v>3</v>
      </c>
      <c r="E18" s="33" t="str">
        <f aca="false">IF(D18=5,"✅ Optimized",IF(D18=4,"✔ Managed",IF(D18=3,"⚡ Defined",IF(D18=2,"⚠ Developing","🔴 Initial"))))</f>
        <v>⚡ Defined</v>
      </c>
      <c r="F18" s="28"/>
    </row>
    <row r="19" customFormat="false" ht="31.5" hidden="false" customHeight="true" outlineLevel="0" collapsed="false">
      <c r="B19" s="34" t="s">
        <v>56</v>
      </c>
      <c r="C19" s="10" t="s">
        <v>57</v>
      </c>
      <c r="D19" s="26" t="n">
        <v>3</v>
      </c>
      <c r="E19" s="30" t="str">
        <f aca="false">IF(D19=5,"✅ Optimized",IF(D19=4,"✔ Managed",IF(D19=3,"⚡ Defined",IF(D19=2,"⚠ Developing","🔴 Initial"))))</f>
        <v>⚡ Defined</v>
      </c>
      <c r="F19" s="28"/>
    </row>
    <row r="20" customFormat="false" ht="31.5" hidden="false" customHeight="true" outlineLevel="0" collapsed="false">
      <c r="B20" s="32" t="s">
        <v>58</v>
      </c>
      <c r="C20" s="13" t="s">
        <v>59</v>
      </c>
      <c r="D20" s="26" t="n">
        <v>3</v>
      </c>
      <c r="E20" s="33" t="str">
        <f aca="false">IF(D20=5,"✅ Optimized",IF(D20=4,"✔ Managed",IF(D20=3,"⚡ Defined",IF(D20=2,"⚠ Developing","🔴 Initial"))))</f>
        <v>⚡ Defined</v>
      </c>
      <c r="F20" s="28"/>
    </row>
    <row r="21" customFormat="false" ht="31.5" hidden="false" customHeight="true" outlineLevel="0" collapsed="false">
      <c r="B21" s="34" t="s">
        <v>60</v>
      </c>
      <c r="C21" s="10" t="s">
        <v>61</v>
      </c>
      <c r="D21" s="26" t="n">
        <v>3</v>
      </c>
      <c r="E21" s="30" t="str">
        <f aca="false">IF(D21=5,"✅ Optimized",IF(D21=4,"✔ Managed",IF(D21=3,"⚡ Defined",IF(D21=2,"⚠ Developing","🔴 Initial"))))</f>
        <v>⚡ Defined</v>
      </c>
      <c r="F21" s="28"/>
    </row>
    <row r="22" customFormat="false" ht="31.5" hidden="false" customHeight="true" outlineLevel="0" collapsed="false">
      <c r="B22" s="32" t="s">
        <v>62</v>
      </c>
      <c r="C22" s="13" t="s">
        <v>63</v>
      </c>
      <c r="D22" s="26" t="n">
        <v>3</v>
      </c>
      <c r="E22" s="33" t="str">
        <f aca="false">IF(D22=5,"✅ Optimized",IF(D22=4,"✔ Managed",IF(D22=3,"⚡ Defined",IF(D22=2,"⚠ Developing","🔴 Initial"))))</f>
        <v>⚡ Defined</v>
      </c>
      <c r="F22" s="28"/>
    </row>
    <row r="23" customFormat="false" ht="7.5" hidden="false" customHeight="true" outlineLevel="0" collapsed="false"/>
    <row r="24" customFormat="false" ht="21.75" hidden="false" customHeight="true" outlineLevel="0" collapsed="false">
      <c r="B24" s="35" t="s">
        <v>64</v>
      </c>
      <c r="C24" s="35"/>
      <c r="D24" s="35"/>
      <c r="E24" s="35"/>
      <c r="F24" s="35"/>
    </row>
    <row r="25" customFormat="false" ht="31.5" hidden="false" customHeight="true" outlineLevel="0" collapsed="false">
      <c r="B25" s="36" t="s">
        <v>65</v>
      </c>
      <c r="C25" s="17" t="s">
        <v>66</v>
      </c>
      <c r="D25" s="26" t="n">
        <v>3</v>
      </c>
      <c r="E25" s="37" t="str">
        <f aca="false">IF(D25=5,"✅ Optimized",IF(D25=4,"✔ Managed",IF(D25=3,"⚡ Defined",IF(D25=2,"⚠ Developing","🔴 Initial"))))</f>
        <v>⚡ Defined</v>
      </c>
      <c r="F25" s="28"/>
    </row>
    <row r="26" customFormat="false" ht="31.5" hidden="false" customHeight="true" outlineLevel="0" collapsed="false">
      <c r="B26" s="38" t="s">
        <v>67</v>
      </c>
      <c r="C26" s="10" t="s">
        <v>68</v>
      </c>
      <c r="D26" s="26" t="n">
        <v>3</v>
      </c>
      <c r="E26" s="30" t="str">
        <f aca="false">IF(D26=5,"✅ Optimized",IF(D26=4,"✔ Managed",IF(D26=3,"⚡ Defined",IF(D26=2,"⚠ Developing","🔴 Initial"))))</f>
        <v>⚡ Defined</v>
      </c>
      <c r="F26" s="28"/>
    </row>
    <row r="27" customFormat="false" ht="31.5" hidden="false" customHeight="true" outlineLevel="0" collapsed="false">
      <c r="B27" s="36" t="s">
        <v>69</v>
      </c>
      <c r="C27" s="17" t="s">
        <v>70</v>
      </c>
      <c r="D27" s="26" t="n">
        <v>3</v>
      </c>
      <c r="E27" s="37" t="str">
        <f aca="false">IF(D27=5,"✅ Optimized",IF(D27=4,"✔ Managed",IF(D27=3,"⚡ Defined",IF(D27=2,"⚠ Developing","🔴 Initial"))))</f>
        <v>⚡ Defined</v>
      </c>
      <c r="F27" s="28"/>
    </row>
    <row r="28" customFormat="false" ht="31.5" hidden="false" customHeight="true" outlineLevel="0" collapsed="false">
      <c r="B28" s="38" t="s">
        <v>71</v>
      </c>
      <c r="C28" s="10" t="s">
        <v>72</v>
      </c>
      <c r="D28" s="26" t="n">
        <v>3</v>
      </c>
      <c r="E28" s="30" t="str">
        <f aca="false">IF(D28=5,"✅ Optimized",IF(D28=4,"✔ Managed",IF(D28=3,"⚡ Defined",IF(D28=2,"⚠ Developing","🔴 Initial"))))</f>
        <v>⚡ Defined</v>
      </c>
      <c r="F28" s="28"/>
    </row>
    <row r="29" customFormat="false" ht="31.5" hidden="false" customHeight="true" outlineLevel="0" collapsed="false">
      <c r="B29" s="36" t="s">
        <v>73</v>
      </c>
      <c r="C29" s="17" t="s">
        <v>74</v>
      </c>
      <c r="D29" s="26" t="n">
        <v>3</v>
      </c>
      <c r="E29" s="37" t="str">
        <f aca="false">IF(D29=5,"✅ Optimized",IF(D29=4,"✔ Managed",IF(D29=3,"⚡ Defined",IF(D29=2,"⚠ Developing","🔴 Initial"))))</f>
        <v>⚡ Defined</v>
      </c>
      <c r="F29" s="28"/>
    </row>
    <row r="30" customFormat="false" ht="31.5" hidden="false" customHeight="true" outlineLevel="0" collapsed="false">
      <c r="B30" s="38" t="s">
        <v>75</v>
      </c>
      <c r="C30" s="10" t="s">
        <v>76</v>
      </c>
      <c r="D30" s="26" t="n">
        <v>3</v>
      </c>
      <c r="E30" s="30" t="str">
        <f aca="false">IF(D30=5,"✅ Optimized",IF(D30=4,"✔ Managed",IF(D30=3,"⚡ Defined",IF(D30=2,"⚠ Developing","🔴 Initial"))))</f>
        <v>⚡ Defined</v>
      </c>
      <c r="F30" s="28"/>
    </row>
    <row r="31" customFormat="false" ht="31.5" hidden="false" customHeight="true" outlineLevel="0" collapsed="false">
      <c r="B31" s="36" t="s">
        <v>77</v>
      </c>
      <c r="C31" s="17" t="s">
        <v>78</v>
      </c>
      <c r="D31" s="26" t="n">
        <v>3</v>
      </c>
      <c r="E31" s="37" t="str">
        <f aca="false">IF(D31=5,"✅ Optimized",IF(D31=4,"✔ Managed",IF(D31=3,"⚡ Defined",IF(D31=2,"⚠ Developing","🔴 Initial"))))</f>
        <v>⚡ Defined</v>
      </c>
      <c r="F31" s="28"/>
    </row>
    <row r="32" customFormat="false" ht="7.5" hidden="false" customHeight="true" outlineLevel="0" collapsed="false"/>
    <row r="33" customFormat="false" ht="21.75" hidden="false" customHeight="true" outlineLevel="0" collapsed="false">
      <c r="B33" s="39" t="s">
        <v>79</v>
      </c>
      <c r="C33" s="39"/>
      <c r="D33" s="39"/>
      <c r="E33" s="39"/>
      <c r="F33" s="39"/>
    </row>
    <row r="34" customFormat="false" ht="31.5" hidden="false" customHeight="true" outlineLevel="0" collapsed="false">
      <c r="B34" s="40" t="s">
        <v>80</v>
      </c>
      <c r="C34" s="19" t="s">
        <v>81</v>
      </c>
      <c r="D34" s="26" t="n">
        <v>3</v>
      </c>
      <c r="E34" s="41" t="str">
        <f aca="false">IF(D34=5,"✅ Optimized",IF(D34=4,"✔ Managed",IF(D34=3,"⚡ Defined",IF(D34=2,"⚠ Developing","🔴 Initial"))))</f>
        <v>⚡ Defined</v>
      </c>
      <c r="F34" s="28"/>
    </row>
    <row r="35" customFormat="false" ht="31.5" hidden="false" customHeight="true" outlineLevel="0" collapsed="false">
      <c r="B35" s="42" t="s">
        <v>82</v>
      </c>
      <c r="C35" s="10" t="s">
        <v>83</v>
      </c>
      <c r="D35" s="26" t="n">
        <v>3</v>
      </c>
      <c r="E35" s="30" t="str">
        <f aca="false">IF(D35=5,"✅ Optimized",IF(D35=4,"✔ Managed",IF(D35=3,"⚡ Defined",IF(D35=2,"⚠ Developing","🔴 Initial"))))</f>
        <v>⚡ Defined</v>
      </c>
      <c r="F35" s="28"/>
    </row>
    <row r="36" customFormat="false" ht="31.5" hidden="false" customHeight="true" outlineLevel="0" collapsed="false">
      <c r="B36" s="40" t="s">
        <v>84</v>
      </c>
      <c r="C36" s="19" t="s">
        <v>85</v>
      </c>
      <c r="D36" s="26" t="n">
        <v>3</v>
      </c>
      <c r="E36" s="41" t="str">
        <f aca="false">IF(D36=5,"✅ Optimized",IF(D36=4,"✔ Managed",IF(D36=3,"⚡ Defined",IF(D36=2,"⚠ Developing","🔴 Initial"))))</f>
        <v>⚡ Defined</v>
      </c>
      <c r="F36" s="28"/>
    </row>
    <row r="37" customFormat="false" ht="31.5" hidden="false" customHeight="true" outlineLevel="0" collapsed="false">
      <c r="B37" s="42" t="s">
        <v>86</v>
      </c>
      <c r="C37" s="10" t="s">
        <v>87</v>
      </c>
      <c r="D37" s="26" t="n">
        <v>3</v>
      </c>
      <c r="E37" s="30" t="str">
        <f aca="false">IF(D37=5,"✅ Optimized",IF(D37=4,"✔ Managed",IF(D37=3,"⚡ Defined",IF(D37=2,"⚠ Developing","🔴 Initial"))))</f>
        <v>⚡ Defined</v>
      </c>
      <c r="F37" s="28"/>
    </row>
    <row r="38" customFormat="false" ht="31.5" hidden="false" customHeight="true" outlineLevel="0" collapsed="false">
      <c r="B38" s="40" t="s">
        <v>88</v>
      </c>
      <c r="C38" s="19" t="s">
        <v>89</v>
      </c>
      <c r="D38" s="26" t="n">
        <v>3</v>
      </c>
      <c r="E38" s="41" t="str">
        <f aca="false">IF(D38=5,"✅ Optimized",IF(D38=4,"✔ Managed",IF(D38=3,"⚡ Defined",IF(D38=2,"⚠ Developing","🔴 Initial"))))</f>
        <v>⚡ Defined</v>
      </c>
      <c r="F38" s="28"/>
    </row>
    <row r="39" customFormat="false" ht="31.5" hidden="false" customHeight="true" outlineLevel="0" collapsed="false">
      <c r="B39" s="42" t="s">
        <v>90</v>
      </c>
      <c r="C39" s="10" t="s">
        <v>91</v>
      </c>
      <c r="D39" s="26" t="n">
        <v>3</v>
      </c>
      <c r="E39" s="30" t="str">
        <f aca="false">IF(D39=5,"✅ Optimized",IF(D39=4,"✔ Managed",IF(D39=3,"⚡ Defined",IF(D39=2,"⚠ Developing","🔴 Initial"))))</f>
        <v>⚡ Defined</v>
      </c>
      <c r="F39" s="28"/>
    </row>
    <row r="40" customFormat="false" ht="31.5" hidden="false" customHeight="true" outlineLevel="0" collapsed="false">
      <c r="B40" s="40" t="s">
        <v>92</v>
      </c>
      <c r="C40" s="19" t="s">
        <v>93</v>
      </c>
      <c r="D40" s="26" t="n">
        <v>3</v>
      </c>
      <c r="E40" s="41" t="str">
        <f aca="false">IF(D40=5,"✅ Optimized",IF(D40=4,"✔ Managed",IF(D40=3,"⚡ Defined",IF(D40=2,"⚠ Developing","🔴 Initial"))))</f>
        <v>⚡ Defined</v>
      </c>
      <c r="F40" s="28"/>
    </row>
    <row r="41" customFormat="false" ht="7.5" hidden="false" customHeight="true" outlineLevel="0" collapsed="false"/>
    <row r="42" customFormat="false" ht="21.75" hidden="false" customHeight="true" outlineLevel="0" collapsed="false">
      <c r="B42" s="43" t="s">
        <v>94</v>
      </c>
      <c r="C42" s="43"/>
      <c r="D42" s="43"/>
      <c r="E42" s="43"/>
      <c r="F42" s="43"/>
    </row>
    <row r="43" customFormat="false" ht="31.5" hidden="false" customHeight="true" outlineLevel="0" collapsed="false">
      <c r="B43" s="44" t="s">
        <v>95</v>
      </c>
      <c r="C43" s="45" t="s">
        <v>96</v>
      </c>
      <c r="D43" s="26" t="n">
        <v>3</v>
      </c>
      <c r="E43" s="46" t="str">
        <f aca="false">IF(D43=5,"✅ Optimized",IF(D43=4,"✔ Managed",IF(D43=3,"⚡ Defined",IF(D43=2,"⚠ Developing","🔴 Initial"))))</f>
        <v>⚡ Defined</v>
      </c>
      <c r="F43" s="28"/>
    </row>
    <row r="44" customFormat="false" ht="31.5" hidden="false" customHeight="true" outlineLevel="0" collapsed="false">
      <c r="B44" s="47" t="s">
        <v>97</v>
      </c>
      <c r="C44" s="10" t="s">
        <v>98</v>
      </c>
      <c r="D44" s="26" t="n">
        <v>3</v>
      </c>
      <c r="E44" s="30" t="str">
        <f aca="false">IF(D44=5,"✅ Optimized",IF(D44=4,"✔ Managed",IF(D44=3,"⚡ Defined",IF(D44=2,"⚠ Developing","🔴 Initial"))))</f>
        <v>⚡ Defined</v>
      </c>
      <c r="F44" s="28"/>
    </row>
    <row r="45" customFormat="false" ht="31.5" hidden="false" customHeight="true" outlineLevel="0" collapsed="false">
      <c r="B45" s="44" t="s">
        <v>99</v>
      </c>
      <c r="C45" s="45" t="s">
        <v>100</v>
      </c>
      <c r="D45" s="26" t="n">
        <v>3</v>
      </c>
      <c r="E45" s="46" t="str">
        <f aca="false">IF(D45=5,"✅ Optimized",IF(D45=4,"✔ Managed",IF(D45=3,"⚡ Defined",IF(D45=2,"⚠ Developing","🔴 Initial"))))</f>
        <v>⚡ Defined</v>
      </c>
      <c r="F45" s="28"/>
    </row>
    <row r="46" customFormat="false" ht="31.5" hidden="false" customHeight="true" outlineLevel="0" collapsed="false">
      <c r="B46" s="47" t="s">
        <v>101</v>
      </c>
      <c r="C46" s="10" t="s">
        <v>102</v>
      </c>
      <c r="D46" s="26" t="n">
        <v>3</v>
      </c>
      <c r="E46" s="30" t="str">
        <f aca="false">IF(D46=5,"✅ Optimized",IF(D46=4,"✔ Managed",IF(D46=3,"⚡ Defined",IF(D46=2,"⚠ Developing","🔴 Initial"))))</f>
        <v>⚡ Defined</v>
      </c>
      <c r="F46" s="28"/>
    </row>
    <row r="47" customFormat="false" ht="31.5" hidden="false" customHeight="true" outlineLevel="0" collapsed="false">
      <c r="B47" s="44" t="s">
        <v>103</v>
      </c>
      <c r="C47" s="45" t="s">
        <v>104</v>
      </c>
      <c r="D47" s="26" t="n">
        <v>3</v>
      </c>
      <c r="E47" s="46" t="str">
        <f aca="false">IF(D47=5,"✅ Optimized",IF(D47=4,"✔ Managed",IF(D47=3,"⚡ Defined",IF(D47=2,"⚠ Developing","🔴 Initial"))))</f>
        <v>⚡ Defined</v>
      </c>
      <c r="F47" s="28"/>
    </row>
    <row r="48" customFormat="false" ht="31.5" hidden="false" customHeight="true" outlineLevel="0" collapsed="false">
      <c r="B48" s="47" t="s">
        <v>105</v>
      </c>
      <c r="C48" s="10" t="s">
        <v>106</v>
      </c>
      <c r="D48" s="26" t="n">
        <v>3</v>
      </c>
      <c r="E48" s="30" t="str">
        <f aca="false">IF(D48=5,"✅ Optimized",IF(D48=4,"✔ Managed",IF(D48=3,"⚡ Defined",IF(D48=2,"⚠ Developing","🔴 Initial"))))</f>
        <v>⚡ Defined</v>
      </c>
      <c r="F48" s="28"/>
    </row>
    <row r="49" customFormat="false" ht="31.5" hidden="false" customHeight="true" outlineLevel="0" collapsed="false">
      <c r="B49" s="44" t="s">
        <v>107</v>
      </c>
      <c r="C49" s="45" t="s">
        <v>108</v>
      </c>
      <c r="D49" s="26" t="n">
        <v>3</v>
      </c>
      <c r="E49" s="46" t="str">
        <f aca="false">IF(D49=5,"✅ Optimized",IF(D49=4,"✔ Managed",IF(D49=3,"⚡ Defined",IF(D49=2,"⚠ Developing","🔴 Initial"))))</f>
        <v>⚡ Defined</v>
      </c>
      <c r="F49" s="28"/>
    </row>
    <row r="50" customFormat="false" ht="7.5" hidden="false" customHeight="true" outlineLevel="0" collapsed="false"/>
    <row r="51" customFormat="false" ht="21.75" hidden="false" customHeight="true" outlineLevel="0" collapsed="false">
      <c r="B51" s="48" t="s">
        <v>109</v>
      </c>
      <c r="C51" s="48"/>
      <c r="D51" s="48"/>
      <c r="E51" s="48"/>
      <c r="F51" s="48"/>
    </row>
    <row r="52" customFormat="false" ht="31.5" hidden="false" customHeight="true" outlineLevel="0" collapsed="false">
      <c r="B52" s="49" t="s">
        <v>110</v>
      </c>
      <c r="C52" s="50" t="s">
        <v>111</v>
      </c>
      <c r="D52" s="26" t="n">
        <v>3</v>
      </c>
      <c r="E52" s="51" t="str">
        <f aca="false">IF(D52=5,"✅ Optimized",IF(D52=4,"✔ Managed",IF(D52=3,"⚡ Defined",IF(D52=2,"⚠ Developing","🔴 Initial"))))</f>
        <v>⚡ Defined</v>
      </c>
      <c r="F52" s="28"/>
    </row>
    <row r="53" customFormat="false" ht="31.5" hidden="false" customHeight="true" outlineLevel="0" collapsed="false">
      <c r="B53" s="52" t="s">
        <v>112</v>
      </c>
      <c r="C53" s="10" t="s">
        <v>113</v>
      </c>
      <c r="D53" s="26" t="n">
        <v>3</v>
      </c>
      <c r="E53" s="30" t="str">
        <f aca="false">IF(D53=5,"✅ Optimized",IF(D53=4,"✔ Managed",IF(D53=3,"⚡ Defined",IF(D53=2,"⚠ Developing","🔴 Initial"))))</f>
        <v>⚡ Defined</v>
      </c>
      <c r="F53" s="28"/>
    </row>
    <row r="54" customFormat="false" ht="31.5" hidden="false" customHeight="true" outlineLevel="0" collapsed="false">
      <c r="B54" s="49" t="s">
        <v>114</v>
      </c>
      <c r="C54" s="50" t="s">
        <v>115</v>
      </c>
      <c r="D54" s="26" t="n">
        <v>3</v>
      </c>
      <c r="E54" s="51" t="str">
        <f aca="false">IF(D54=5,"✅ Optimized",IF(D54=4,"✔ Managed",IF(D54=3,"⚡ Defined",IF(D54=2,"⚠ Developing","🔴 Initial"))))</f>
        <v>⚡ Defined</v>
      </c>
      <c r="F54" s="28"/>
    </row>
    <row r="55" customFormat="false" ht="31.5" hidden="false" customHeight="true" outlineLevel="0" collapsed="false">
      <c r="B55" s="52" t="s">
        <v>116</v>
      </c>
      <c r="C55" s="10" t="s">
        <v>117</v>
      </c>
      <c r="D55" s="26" t="n">
        <v>3</v>
      </c>
      <c r="E55" s="30" t="str">
        <f aca="false">IF(D55=5,"✅ Optimized",IF(D55=4,"✔ Managed",IF(D55=3,"⚡ Defined",IF(D55=2,"⚠ Developing","🔴 Initial"))))</f>
        <v>⚡ Defined</v>
      </c>
      <c r="F55" s="28"/>
    </row>
    <row r="56" customFormat="false" ht="31.5" hidden="false" customHeight="true" outlineLevel="0" collapsed="false">
      <c r="B56" s="49" t="s">
        <v>118</v>
      </c>
      <c r="C56" s="50" t="s">
        <v>119</v>
      </c>
      <c r="D56" s="26" t="n">
        <v>3</v>
      </c>
      <c r="E56" s="51" t="str">
        <f aca="false">IF(D56=5,"✅ Optimized",IF(D56=4,"✔ Managed",IF(D56=3,"⚡ Defined",IF(D56=2,"⚠ Developing","🔴 Initial"))))</f>
        <v>⚡ Defined</v>
      </c>
      <c r="F56" s="28"/>
    </row>
    <row r="57" customFormat="false" ht="31.5" hidden="false" customHeight="true" outlineLevel="0" collapsed="false">
      <c r="B57" s="52" t="s">
        <v>120</v>
      </c>
      <c r="C57" s="10" t="s">
        <v>121</v>
      </c>
      <c r="D57" s="26" t="n">
        <v>3</v>
      </c>
      <c r="E57" s="30" t="str">
        <f aca="false">IF(D57=5,"✅ Optimized",IF(D57=4,"✔ Managed",IF(D57=3,"⚡ Defined",IF(D57=2,"⚠ Developing","🔴 Initial"))))</f>
        <v>⚡ Defined</v>
      </c>
      <c r="F57" s="28"/>
    </row>
    <row r="58" customFormat="false" ht="31.5" hidden="false" customHeight="true" outlineLevel="0" collapsed="false">
      <c r="B58" s="49" t="s">
        <v>122</v>
      </c>
      <c r="C58" s="50" t="s">
        <v>123</v>
      </c>
      <c r="D58" s="26" t="n">
        <v>3</v>
      </c>
      <c r="E58" s="51" t="str">
        <f aca="false">IF(D58=5,"✅ Optimized",IF(D58=4,"✔ Managed",IF(D58=3,"⚡ Defined",IF(D58=2,"⚠ Developing","🔴 Initial"))))</f>
        <v>⚡ Defined</v>
      </c>
      <c r="F58" s="28"/>
    </row>
    <row r="59" customFormat="false" ht="31.5" hidden="false" customHeight="true" outlineLevel="0" collapsed="false">
      <c r="B59" s="52" t="s">
        <v>124</v>
      </c>
      <c r="C59" s="10" t="s">
        <v>125</v>
      </c>
      <c r="D59" s="26" t="n">
        <v>3</v>
      </c>
      <c r="E59" s="30" t="str">
        <f aca="false">IF(D59=5,"✅ Optimized",IF(D59=4,"✔ Managed",IF(D59=3,"⚡ Defined",IF(D59=2,"⚠ Developing","🔴 Initial"))))</f>
        <v>⚡ Defined</v>
      </c>
      <c r="F59" s="28"/>
    </row>
    <row r="60" customFormat="false" ht="7.5" hidden="false" customHeight="true" outlineLevel="0" collapsed="false"/>
    <row r="61" customFormat="false" ht="21.75" hidden="false" customHeight="true" outlineLevel="0" collapsed="false">
      <c r="B61" s="53" t="s">
        <v>126</v>
      </c>
      <c r="C61" s="53"/>
      <c r="D61" s="53"/>
      <c r="E61" s="53"/>
      <c r="F61" s="53"/>
    </row>
    <row r="62" customFormat="false" ht="31.5" hidden="false" customHeight="true" outlineLevel="0" collapsed="false">
      <c r="B62" s="54" t="s">
        <v>127</v>
      </c>
      <c r="C62" s="7" t="s">
        <v>128</v>
      </c>
      <c r="D62" s="26" t="n">
        <v>3</v>
      </c>
      <c r="E62" s="55" t="str">
        <f aca="false">IF(D62=5,"✅ Optimized",IF(D62=4,"✔ Managed",IF(D62=3,"⚡ Defined",IF(D62=2,"⚠ Developing","🔴 Initial"))))</f>
        <v>⚡ Defined</v>
      </c>
      <c r="F62" s="28"/>
    </row>
    <row r="63" customFormat="false" ht="31.5" hidden="false" customHeight="true" outlineLevel="0" collapsed="false">
      <c r="B63" s="56" t="s">
        <v>129</v>
      </c>
      <c r="C63" s="10" t="s">
        <v>130</v>
      </c>
      <c r="D63" s="26" t="n">
        <v>3</v>
      </c>
      <c r="E63" s="30" t="str">
        <f aca="false">IF(D63=5,"✅ Optimized",IF(D63=4,"✔ Managed",IF(D63=3,"⚡ Defined",IF(D63=2,"⚠ Developing","🔴 Initial"))))</f>
        <v>⚡ Defined</v>
      </c>
      <c r="F63" s="28"/>
    </row>
    <row r="64" customFormat="false" ht="31.5" hidden="false" customHeight="true" outlineLevel="0" collapsed="false">
      <c r="B64" s="54" t="s">
        <v>131</v>
      </c>
      <c r="C64" s="7" t="s">
        <v>132</v>
      </c>
      <c r="D64" s="26" t="n">
        <v>3</v>
      </c>
      <c r="E64" s="55" t="str">
        <f aca="false">IF(D64=5,"✅ Optimized",IF(D64=4,"✔ Managed",IF(D64=3,"⚡ Defined",IF(D64=2,"⚠ Developing","🔴 Initial"))))</f>
        <v>⚡ Defined</v>
      </c>
      <c r="F64" s="28"/>
    </row>
    <row r="65" customFormat="false" ht="31.5" hidden="false" customHeight="true" outlineLevel="0" collapsed="false">
      <c r="B65" s="56" t="s">
        <v>133</v>
      </c>
      <c r="C65" s="10" t="s">
        <v>134</v>
      </c>
      <c r="D65" s="26" t="n">
        <v>3</v>
      </c>
      <c r="E65" s="30" t="str">
        <f aca="false">IF(D65=5,"✅ Optimized",IF(D65=4,"✔ Managed",IF(D65=3,"⚡ Defined",IF(D65=2,"⚠ Developing","🔴 Initial"))))</f>
        <v>⚡ Defined</v>
      </c>
      <c r="F65" s="28"/>
    </row>
    <row r="66" customFormat="false" ht="31.5" hidden="false" customHeight="true" outlineLevel="0" collapsed="false">
      <c r="B66" s="54" t="s">
        <v>135</v>
      </c>
      <c r="C66" s="7" t="s">
        <v>136</v>
      </c>
      <c r="D66" s="26" t="n">
        <v>3</v>
      </c>
      <c r="E66" s="55" t="str">
        <f aca="false">IF(D66=5,"✅ Optimized",IF(D66=4,"✔ Managed",IF(D66=3,"⚡ Defined",IF(D66=2,"⚠ Developing","🔴 Initial"))))</f>
        <v>⚡ Defined</v>
      </c>
      <c r="F66" s="28"/>
    </row>
    <row r="67" customFormat="false" ht="31.5" hidden="false" customHeight="true" outlineLevel="0" collapsed="false">
      <c r="B67" s="56" t="s">
        <v>137</v>
      </c>
      <c r="C67" s="10" t="s">
        <v>138</v>
      </c>
      <c r="D67" s="26" t="n">
        <v>3</v>
      </c>
      <c r="E67" s="30" t="str">
        <f aca="false">IF(D67=5,"✅ Optimized",IF(D67=4,"✔ Managed",IF(D67=3,"⚡ Defined",IF(D67=2,"⚠ Developing","🔴 Initial"))))</f>
        <v>⚡ Defined</v>
      </c>
      <c r="F67" s="28"/>
    </row>
    <row r="68" customFormat="false" ht="31.5" hidden="false" customHeight="true" outlineLevel="0" collapsed="false">
      <c r="B68" s="54" t="s">
        <v>139</v>
      </c>
      <c r="C68" s="7" t="s">
        <v>140</v>
      </c>
      <c r="D68" s="26" t="n">
        <v>3</v>
      </c>
      <c r="E68" s="55" t="str">
        <f aca="false">IF(D68=5,"✅ Optimized",IF(D68=4,"✔ Managed",IF(D68=3,"⚡ Defined",IF(D68=2,"⚠ Developing","🔴 Initial"))))</f>
        <v>⚡ Defined</v>
      </c>
      <c r="F68" s="28"/>
    </row>
    <row r="69" customFormat="false" ht="7.5" hidden="false" customHeight="true" outlineLevel="0" collapsed="false"/>
    <row r="70" customFormat="false" ht="27.75" hidden="false" customHeight="true" outlineLevel="0" collapsed="false">
      <c r="B70" s="57" t="s">
        <v>141</v>
      </c>
      <c r="C70" s="57"/>
      <c r="D70" s="58" t="n">
        <f aca="false">SUM(D7,D8,D9,D10,D11,D12,D13,D16,D17,D18,D19,D20,D21,D22,D25,D26,D27,D28,D29,D30,D31,D34,D35,D36,D37,D38,D39,D40,D43,D44,D45,D46,D47,D48,D49,D52,D53,D54,D55,D56,D57,D58,D59,D62,D63,D64,D65,D66,D67,D68)</f>
        <v>150</v>
      </c>
    </row>
  </sheetData>
  <mergeCells count="11">
    <mergeCell ref="B1:F1"/>
    <mergeCell ref="B2:F2"/>
    <mergeCell ref="B5:F5"/>
    <mergeCell ref="B6:F6"/>
    <mergeCell ref="B15:F15"/>
    <mergeCell ref="B24:F24"/>
    <mergeCell ref="B33:F33"/>
    <mergeCell ref="B42:F42"/>
    <mergeCell ref="B51:F51"/>
    <mergeCell ref="B61:F61"/>
    <mergeCell ref="B70:C7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D4ED8"/>
    <pageSetUpPr fitToPage="false"/>
  </sheetPr>
  <dimension ref="B1:F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8"/>
    <col collapsed="false" customWidth="true" hidden="false" outlineLevel="0" max="3" min="3" style="0" width="14"/>
    <col collapsed="false" customWidth="true" hidden="false" outlineLevel="0" max="4" min="4" style="0" width="12"/>
    <col collapsed="false" customWidth="true" hidden="false" outlineLevel="0" max="5" min="5" style="0" width="18"/>
    <col collapsed="false" customWidth="true" hidden="false" outlineLevel="0" max="6" min="6" style="0" width="16"/>
    <col collapsed="false" customWidth="true" hidden="false" outlineLevel="0" max="7" min="7" style="0" width="4"/>
  </cols>
  <sheetData>
    <row r="1" customFormat="false" ht="30" hidden="false" customHeight="true" outlineLevel="0" collapsed="false">
      <c r="B1" s="1" t="s">
        <v>142</v>
      </c>
      <c r="C1" s="1"/>
      <c r="D1" s="1"/>
      <c r="E1" s="1"/>
      <c r="F1" s="1"/>
    </row>
    <row r="2" customFormat="false" ht="15.75" hidden="false" customHeight="true" outlineLevel="0" collapsed="false">
      <c r="B2" s="2" t="s">
        <v>143</v>
      </c>
      <c r="C2" s="2"/>
      <c r="D2" s="2"/>
      <c r="E2" s="2"/>
      <c r="F2" s="2"/>
    </row>
    <row r="3" customFormat="false" ht="7.5" hidden="false" customHeight="true" outlineLevel="0" collapsed="false"/>
    <row r="4" customFormat="false" ht="21.75" hidden="false" customHeight="true" outlineLevel="0" collapsed="false">
      <c r="B4" s="22" t="s">
        <v>144</v>
      </c>
      <c r="C4" s="22" t="s">
        <v>145</v>
      </c>
      <c r="D4" s="22" t="s">
        <v>146</v>
      </c>
      <c r="E4" s="22" t="s">
        <v>31</v>
      </c>
      <c r="F4" s="22" t="s">
        <v>147</v>
      </c>
    </row>
    <row r="5" customFormat="false" ht="21.75" hidden="false" customHeight="true" outlineLevel="0" collapsed="false">
      <c r="B5" s="14" t="s">
        <v>148</v>
      </c>
      <c r="C5" s="59" t="n">
        <f aca="false">SUM('📝 Assessment'!D7,'📝 Assessment'!D8,'📝 Assessment'!D9,'📝 Assessment'!D10,'📝 Assessment'!D11,'📝 Assessment'!D12,'📝 Assessment'!D13)</f>
        <v>21</v>
      </c>
      <c r="D5" s="60" t="n">
        <f aca="false">C5/35</f>
        <v>0.6</v>
      </c>
      <c r="E5" s="61" t="str">
        <f aca="false">IF(C5&gt;=31,"✅ Optimized",IF(C5&gt;=24,"✔ Managed",IF(C5&gt;=17,"⚡ Defined",IF(C5&gt;=10,"⚠ Developing","🔴 Initial"))))</f>
        <v>⚡ Defined</v>
      </c>
      <c r="F5" s="62" t="n">
        <v>32</v>
      </c>
    </row>
    <row r="6" customFormat="false" ht="21.75" hidden="false" customHeight="true" outlineLevel="0" collapsed="false">
      <c r="B6" s="12" t="s">
        <v>149</v>
      </c>
      <c r="C6" s="63" t="n">
        <f aca="false">SUM('📝 Assessment'!D16,'📝 Assessment'!D17,'📝 Assessment'!D18,'📝 Assessment'!D19,'📝 Assessment'!D20,'📝 Assessment'!D21,'📝 Assessment'!D22)</f>
        <v>21</v>
      </c>
      <c r="D6" s="64" t="n">
        <f aca="false">C6/35</f>
        <v>0.6</v>
      </c>
      <c r="E6" s="65" t="str">
        <f aca="false">IF(C6&gt;=31,"✅ Optimized",IF(C6&gt;=24,"✔ Managed",IF(C6&gt;=17,"⚡ Defined",IF(C6&gt;=10,"⚠ Developing","🔴 Initial"))))</f>
        <v>⚡ Defined</v>
      </c>
      <c r="F6" s="66" t="n">
        <v>28</v>
      </c>
    </row>
    <row r="7" customFormat="false" ht="21.75" hidden="false" customHeight="true" outlineLevel="0" collapsed="false">
      <c r="B7" s="16" t="s">
        <v>150</v>
      </c>
      <c r="C7" s="67" t="n">
        <f aca="false">SUM('📝 Assessment'!D25,'📝 Assessment'!D26,'📝 Assessment'!D27,'📝 Assessment'!D28,'📝 Assessment'!D29,'📝 Assessment'!D30,'📝 Assessment'!D31)</f>
        <v>21</v>
      </c>
      <c r="D7" s="68" t="n">
        <f aca="false">C7/35</f>
        <v>0.6</v>
      </c>
      <c r="E7" s="69" t="str">
        <f aca="false">IF(C7&gt;=31,"✅ Optimized",IF(C7&gt;=24,"✔ Managed",IF(C7&gt;=17,"⚡ Defined",IF(C7&gt;=10,"⚠ Developing","🔴 Initial"))))</f>
        <v>⚡ Defined</v>
      </c>
      <c r="F7" s="70" t="n">
        <v>28</v>
      </c>
    </row>
    <row r="8" customFormat="false" ht="21.75" hidden="false" customHeight="true" outlineLevel="0" collapsed="false">
      <c r="B8" s="20" t="s">
        <v>151</v>
      </c>
      <c r="C8" s="71" t="n">
        <f aca="false">SUM('📝 Assessment'!D34,'📝 Assessment'!D35,'📝 Assessment'!D36,'📝 Assessment'!D37,'📝 Assessment'!D38,'📝 Assessment'!D39,'📝 Assessment'!D40)</f>
        <v>21</v>
      </c>
      <c r="D8" s="72" t="n">
        <f aca="false">C8/35</f>
        <v>0.6</v>
      </c>
      <c r="E8" s="73" t="str">
        <f aca="false">IF(C8&gt;=31,"✅ Optimized",IF(C8&gt;=24,"✔ Managed",IF(C8&gt;=17,"⚡ Defined",IF(C8&gt;=10,"⚠ Developing","🔴 Initial"))))</f>
        <v>⚡ Defined</v>
      </c>
      <c r="F8" s="74" t="n">
        <v>33</v>
      </c>
    </row>
    <row r="9" customFormat="false" ht="21.75" hidden="false" customHeight="true" outlineLevel="0" collapsed="false">
      <c r="B9" s="75" t="s">
        <v>152</v>
      </c>
      <c r="C9" s="76" t="n">
        <f aca="false">SUM('📝 Assessment'!D43,'📝 Assessment'!D44,'📝 Assessment'!D45,'📝 Assessment'!D46,'📝 Assessment'!D47,'📝 Assessment'!D48,'📝 Assessment'!D49)</f>
        <v>21</v>
      </c>
      <c r="D9" s="77" t="n">
        <f aca="false">C9/35</f>
        <v>0.6</v>
      </c>
      <c r="E9" s="78" t="str">
        <f aca="false">IF(C9&gt;=31,"✅ Optimized",IF(C9&gt;=24,"✔ Managed",IF(C9&gt;=17,"⚡ Defined",IF(C9&gt;=10,"⚠ Developing","🔴 Initial"))))</f>
        <v>⚡ Defined</v>
      </c>
      <c r="F9" s="79" t="n">
        <v>28</v>
      </c>
    </row>
    <row r="10" customFormat="false" ht="21.75" hidden="false" customHeight="true" outlineLevel="0" collapsed="false">
      <c r="B10" s="80" t="s">
        <v>153</v>
      </c>
      <c r="C10" s="81" t="n">
        <f aca="false">SUM('📝 Assessment'!D52,'📝 Assessment'!D53,'📝 Assessment'!D54,'📝 Assessment'!D55,'📝 Assessment'!D56,'📝 Assessment'!D57,'📝 Assessment'!D58,'📝 Assessment'!D59)</f>
        <v>24</v>
      </c>
      <c r="D10" s="82" t="n">
        <f aca="false">C10/40</f>
        <v>0.6</v>
      </c>
      <c r="E10" s="83" t="str">
        <f aca="false">IF(C10&gt;=36,"✅ Optimized",IF(C10&gt;=28,"✔ Managed",IF(C10&gt;=20,"⚡ Defined",IF(C10&gt;=12,"⚠ Developing","🔴 Initial"))))</f>
        <v>⚡ Defined</v>
      </c>
      <c r="F10" s="84" t="n">
        <v>33</v>
      </c>
    </row>
    <row r="11" customFormat="false" ht="21.75" hidden="false" customHeight="true" outlineLevel="0" collapsed="false">
      <c r="B11" s="85" t="s">
        <v>154</v>
      </c>
      <c r="C11" s="86" t="n">
        <f aca="false">SUM('📝 Assessment'!D62,'📝 Assessment'!D63,'📝 Assessment'!D64,'📝 Assessment'!D65,'📝 Assessment'!D66,'📝 Assessment'!D67,'📝 Assessment'!D68)</f>
        <v>21</v>
      </c>
      <c r="D11" s="87" t="n">
        <f aca="false">C11/35</f>
        <v>0.6</v>
      </c>
      <c r="E11" s="88" t="str">
        <f aca="false">IF(C11&gt;=31,"✅ Optimized",IF(C11&gt;=24,"✔ Managed",IF(C11&gt;=17,"⚡ Defined",IF(C11&gt;=10,"⚠ Developing","🔴 Initial"))))</f>
        <v>⚡ Defined</v>
      </c>
      <c r="F11" s="89" t="n">
        <v>28</v>
      </c>
    </row>
    <row r="12" customFormat="false" ht="27.75" hidden="false" customHeight="true" outlineLevel="0" collapsed="false">
      <c r="B12" s="57" t="s">
        <v>155</v>
      </c>
      <c r="C12" s="90" t="n">
        <f aca="false">SUM(C5:C11)</f>
        <v>150</v>
      </c>
      <c r="D12" s="91" t="n">
        <f aca="false">C12/250</f>
        <v>0.6</v>
      </c>
      <c r="E12" s="92" t="str">
        <f aca="false">IF(C12&gt;=225,"✅ Optimized",IF(C12&gt;=175,"✔ Managed",IF(C12&gt;=125,"⚡ Defined",IF(C12&gt;=75,"⚠ Developing","🔴 Initial"))))</f>
        <v>⚡ Defined</v>
      </c>
    </row>
    <row r="13" customFormat="false" ht="7.5" hidden="false" customHeight="true" outlineLevel="0" collapsed="false"/>
    <row r="14" customFormat="false" ht="19.5" hidden="false" customHeight="true" outlineLevel="0" collapsed="false">
      <c r="B14" s="93" t="s">
        <v>156</v>
      </c>
      <c r="C14" s="93" t="s">
        <v>157</v>
      </c>
      <c r="D14" s="93" t="s">
        <v>158</v>
      </c>
    </row>
    <row r="15" customFormat="false" ht="18" hidden="false" customHeight="true" outlineLevel="0" collapsed="false">
      <c r="B15" s="94" t="s">
        <v>148</v>
      </c>
      <c r="C15" s="95" t="n">
        <f aca="false">C5</f>
        <v>21</v>
      </c>
      <c r="D15" s="95" t="n">
        <f aca="false">F5</f>
        <v>32</v>
      </c>
    </row>
    <row r="16" customFormat="false" ht="18" hidden="false" customHeight="true" outlineLevel="0" collapsed="false">
      <c r="B16" s="94" t="s">
        <v>149</v>
      </c>
      <c r="C16" s="95" t="n">
        <f aca="false">C6</f>
        <v>21</v>
      </c>
      <c r="D16" s="95" t="n">
        <f aca="false">F6</f>
        <v>28</v>
      </c>
    </row>
    <row r="17" customFormat="false" ht="18" hidden="false" customHeight="true" outlineLevel="0" collapsed="false">
      <c r="B17" s="94" t="s">
        <v>150</v>
      </c>
      <c r="C17" s="95" t="n">
        <f aca="false">C7</f>
        <v>21</v>
      </c>
      <c r="D17" s="95" t="n">
        <f aca="false">F7</f>
        <v>28</v>
      </c>
    </row>
    <row r="18" customFormat="false" ht="18" hidden="false" customHeight="true" outlineLevel="0" collapsed="false">
      <c r="B18" s="94" t="s">
        <v>151</v>
      </c>
      <c r="C18" s="95" t="n">
        <f aca="false">C8</f>
        <v>21</v>
      </c>
      <c r="D18" s="95" t="n">
        <f aca="false">F8</f>
        <v>33</v>
      </c>
    </row>
    <row r="19" customFormat="false" ht="18" hidden="false" customHeight="true" outlineLevel="0" collapsed="false">
      <c r="B19" s="94" t="s">
        <v>152</v>
      </c>
      <c r="C19" s="95" t="n">
        <f aca="false">C9</f>
        <v>21</v>
      </c>
      <c r="D19" s="95" t="n">
        <f aca="false">F9</f>
        <v>28</v>
      </c>
    </row>
    <row r="20" customFormat="false" ht="18" hidden="false" customHeight="true" outlineLevel="0" collapsed="false">
      <c r="B20" s="94" t="s">
        <v>153</v>
      </c>
      <c r="C20" s="95" t="n">
        <f aca="false">C10</f>
        <v>24</v>
      </c>
      <c r="D20" s="95" t="n">
        <f aca="false">F10</f>
        <v>33</v>
      </c>
    </row>
    <row r="21" customFormat="false" ht="18" hidden="false" customHeight="true" outlineLevel="0" collapsed="false">
      <c r="B21" s="94" t="s">
        <v>154</v>
      </c>
      <c r="C21" s="95" t="n">
        <f aca="false">C11</f>
        <v>21</v>
      </c>
      <c r="D21" s="95" t="n">
        <f aca="false">F11</f>
        <v>28</v>
      </c>
    </row>
  </sheetData>
  <mergeCells count="2">
    <mergeCell ref="B1:F1"/>
    <mergeCell ref="B2:F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66534"/>
    <pageSetUpPr fitToPage="false"/>
  </sheetPr>
  <dimension ref="B1:D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.51"/>
    <col collapsed="false" customWidth="true" hidden="false" outlineLevel="0" max="2" min="2" style="0" width="28"/>
    <col collapsed="false" customWidth="true" hidden="false" outlineLevel="0" max="4" min="3" style="0" width="16"/>
    <col collapsed="false" customWidth="true" hidden="false" outlineLevel="0" max="5" min="5" style="0" width="4"/>
  </cols>
  <sheetData>
    <row r="1" customFormat="false" ht="30" hidden="false" customHeight="true" outlineLevel="0" collapsed="false">
      <c r="B1" s="1" t="s">
        <v>159</v>
      </c>
      <c r="C1" s="1"/>
      <c r="D1" s="1"/>
    </row>
    <row r="2" customFormat="false" ht="15.75" hidden="false" customHeight="true" outlineLevel="0" collapsed="false">
      <c r="B2" s="2" t="s">
        <v>160</v>
      </c>
      <c r="C2" s="2"/>
      <c r="D2" s="2"/>
    </row>
    <row r="3" customFormat="false" ht="7.5" hidden="false" customHeight="true" outlineLevel="0" collapsed="false"/>
    <row r="4" customFormat="false" ht="30" hidden="false" customHeight="true" outlineLevel="0" collapsed="false">
      <c r="B4" s="96" t="s">
        <v>161</v>
      </c>
      <c r="C4" s="97" t="n">
        <f aca="false">'📊 Scores'!C12</f>
        <v>150</v>
      </c>
      <c r="D4" s="98" t="n">
        <f aca="false">'📊 Scores'!D12</f>
        <v>0.6</v>
      </c>
    </row>
    <row r="5" customFormat="false" ht="25.5" hidden="false" customHeight="true" outlineLevel="0" collapsed="false">
      <c r="B5" s="99" t="s">
        <v>162</v>
      </c>
      <c r="C5" s="100" t="str">
        <f aca="false">'📊 Scores'!E12</f>
        <v>⚡ Defined</v>
      </c>
      <c r="D5" s="100"/>
    </row>
    <row r="6" customFormat="false" ht="7.5" hidden="false" customHeight="true" outlineLevel="0" collapsed="false"/>
    <row r="7" customFormat="false" ht="19.5" hidden="false" customHeight="true" outlineLevel="0" collapsed="false">
      <c r="B7" s="101" t="s">
        <v>163</v>
      </c>
      <c r="C7" s="101"/>
      <c r="D7" s="101"/>
    </row>
    <row r="8" customFormat="false" ht="19.5" hidden="false" customHeight="true" outlineLevel="0" collapsed="false">
      <c r="B8" s="102" t="s">
        <v>144</v>
      </c>
      <c r="C8" s="102" t="s">
        <v>145</v>
      </c>
      <c r="D8" s="102" t="s">
        <v>164</v>
      </c>
    </row>
    <row r="9" customFormat="false" ht="21.75" hidden="false" customHeight="true" outlineLevel="0" collapsed="false">
      <c r="B9" s="14" t="s">
        <v>148</v>
      </c>
      <c r="C9" s="103" t="n">
        <f aca="false">'📊 Scores'!C5</f>
        <v>21</v>
      </c>
      <c r="D9" s="104" t="str">
        <f aca="false">'📊 Scores'!E5</f>
        <v>⚡ Defined</v>
      </c>
    </row>
    <row r="10" customFormat="false" ht="21.75" hidden="false" customHeight="true" outlineLevel="0" collapsed="false">
      <c r="B10" s="12" t="s">
        <v>149</v>
      </c>
      <c r="C10" s="105" t="n">
        <f aca="false">'📊 Scores'!C6</f>
        <v>21</v>
      </c>
      <c r="D10" s="106" t="str">
        <f aca="false">'📊 Scores'!E6</f>
        <v>⚡ Defined</v>
      </c>
    </row>
    <row r="11" customFormat="false" ht="21.75" hidden="false" customHeight="true" outlineLevel="0" collapsed="false">
      <c r="B11" s="16" t="s">
        <v>150</v>
      </c>
      <c r="C11" s="107" t="n">
        <f aca="false">'📊 Scores'!C7</f>
        <v>21</v>
      </c>
      <c r="D11" s="108" t="str">
        <f aca="false">'📊 Scores'!E7</f>
        <v>⚡ Defined</v>
      </c>
    </row>
    <row r="12" customFormat="false" ht="21.75" hidden="false" customHeight="true" outlineLevel="0" collapsed="false">
      <c r="B12" s="20" t="s">
        <v>151</v>
      </c>
      <c r="C12" s="109" t="n">
        <f aca="false">'📊 Scores'!C8</f>
        <v>21</v>
      </c>
      <c r="D12" s="110" t="str">
        <f aca="false">'📊 Scores'!E8</f>
        <v>⚡ Defined</v>
      </c>
    </row>
    <row r="13" customFormat="false" ht="21.75" hidden="false" customHeight="true" outlineLevel="0" collapsed="false">
      <c r="B13" s="75" t="s">
        <v>152</v>
      </c>
      <c r="C13" s="111" t="n">
        <f aca="false">'📊 Scores'!C9</f>
        <v>21</v>
      </c>
      <c r="D13" s="112" t="str">
        <f aca="false">'📊 Scores'!E9</f>
        <v>⚡ Defined</v>
      </c>
    </row>
    <row r="14" customFormat="false" ht="21.75" hidden="false" customHeight="true" outlineLevel="0" collapsed="false">
      <c r="B14" s="80" t="s">
        <v>153</v>
      </c>
      <c r="C14" s="113" t="n">
        <f aca="false">'📊 Scores'!C10</f>
        <v>24</v>
      </c>
      <c r="D14" s="114" t="str">
        <f aca="false">'📊 Scores'!E10</f>
        <v>⚡ Defined</v>
      </c>
    </row>
    <row r="15" customFormat="false" ht="21.75" hidden="false" customHeight="true" outlineLevel="0" collapsed="false">
      <c r="B15" s="85" t="s">
        <v>154</v>
      </c>
      <c r="C15" s="115" t="n">
        <f aca="false">'📊 Scores'!C11</f>
        <v>21</v>
      </c>
      <c r="D15" s="116" t="str">
        <f aca="false">'📊 Scores'!E11</f>
        <v>⚡ Defined</v>
      </c>
    </row>
    <row r="16" customFormat="false" ht="7.5" hidden="false" customHeight="true" outlineLevel="0" collapsed="false"/>
    <row r="17" customFormat="false" ht="19.5" hidden="false" customHeight="true" outlineLevel="0" collapsed="false">
      <c r="B17" s="101" t="s">
        <v>165</v>
      </c>
      <c r="C17" s="101"/>
      <c r="D17" s="101"/>
    </row>
    <row r="18" customFormat="false" ht="25.5" hidden="false" customHeight="true" outlineLevel="0" collapsed="false">
      <c r="B18" s="12" t="s">
        <v>166</v>
      </c>
      <c r="C18" s="13" t="s">
        <v>167</v>
      </c>
      <c r="D18" s="13"/>
    </row>
    <row r="19" customFormat="false" ht="25.5" hidden="false" customHeight="true" outlineLevel="0" collapsed="false">
      <c r="B19" s="14" t="s">
        <v>168</v>
      </c>
      <c r="C19" s="15" t="s">
        <v>169</v>
      </c>
      <c r="D19" s="15"/>
    </row>
    <row r="20" customFormat="false" ht="25.5" hidden="false" customHeight="true" outlineLevel="0" collapsed="false">
      <c r="B20" s="117" t="s">
        <v>170</v>
      </c>
      <c r="C20" s="17" t="s">
        <v>171</v>
      </c>
      <c r="D20" s="17"/>
    </row>
    <row r="21" customFormat="false" ht="25.5" hidden="false" customHeight="true" outlineLevel="0" collapsed="false">
      <c r="B21" s="20" t="s">
        <v>172</v>
      </c>
      <c r="C21" s="19" t="s">
        <v>173</v>
      </c>
      <c r="D21" s="19"/>
    </row>
    <row r="22" customFormat="false" ht="25.5" hidden="false" customHeight="true" outlineLevel="0" collapsed="false">
      <c r="B22" s="20" t="s">
        <v>174</v>
      </c>
      <c r="C22" s="19" t="s">
        <v>175</v>
      </c>
      <c r="D22" s="19"/>
    </row>
    <row r="24" customFormat="false" ht="18" hidden="false" customHeight="true" outlineLevel="0" collapsed="false">
      <c r="B24" s="21" t="s">
        <v>176</v>
      </c>
      <c r="C24" s="21"/>
      <c r="D24" s="21"/>
    </row>
  </sheetData>
  <mergeCells count="11">
    <mergeCell ref="B1:D1"/>
    <mergeCell ref="B2:D2"/>
    <mergeCell ref="C5:D5"/>
    <mergeCell ref="B7:D7"/>
    <mergeCell ref="B17:D17"/>
    <mergeCell ref="C18:D18"/>
    <mergeCell ref="C19:D19"/>
    <mergeCell ref="C20:D20"/>
    <mergeCell ref="C21:D21"/>
    <mergeCell ref="C22:D22"/>
    <mergeCell ref="B24:D2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2026-03-15T03:35:27Z</dcterms:created>
  <dc:creator>openpyxl</dc:creator>
  <dc:description/>
  <dc:language>en-US</dc:language>
  <cp:lastModifiedBy/>
  <dcterms:modified xsi:type="dcterms:W3CDTF">2026-03-15T03:35:35Z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